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I_Birds_2023\For_Publication\1202_WPAS22_01a\1202_WPAS22_for_publication\csv_excel\"/>
    </mc:Choice>
  </mc:AlternateContent>
  <bookViews>
    <workbookView xWindow="0" yWindow="0" windowWidth="23040" windowHeight="8620" activeTab="1"/>
  </bookViews>
  <sheets>
    <sheet name="SOP" sheetId="3" r:id="rId1"/>
    <sheet name="Effort" sheetId="1" r:id="rId2"/>
    <sheet name="Weather" sheetId="2" r:id="rId3"/>
  </sheets>
  <definedNames>
    <definedName name="_xlnm._FilterDatabase" localSheetId="1" hidden="1">Effort!$A$1:$AC$745</definedName>
  </definedNames>
  <calcPr calcId="162913"/>
</workbook>
</file>

<file path=xl/calcChain.xml><?xml version="1.0" encoding="utf-8"?>
<calcChain xmlns="http://schemas.openxmlformats.org/spreadsheetml/2006/main">
  <c r="C46" i="2" l="1"/>
  <c r="AB745" i="1"/>
  <c r="AB744" i="1"/>
  <c r="AB743" i="1"/>
  <c r="AB742" i="1"/>
  <c r="AB741" i="1"/>
  <c r="AB740" i="1"/>
  <c r="AB739" i="1"/>
  <c r="AB738" i="1"/>
  <c r="AB737" i="1"/>
  <c r="AB736" i="1"/>
  <c r="AB735" i="1"/>
  <c r="AB734" i="1"/>
  <c r="AB733" i="1"/>
  <c r="AB732" i="1"/>
  <c r="AB731" i="1"/>
  <c r="AB730" i="1"/>
  <c r="AB729" i="1"/>
  <c r="AB728" i="1"/>
  <c r="AB727" i="1"/>
  <c r="AB726" i="1"/>
  <c r="AB725" i="1"/>
  <c r="AB724" i="1"/>
  <c r="AB723" i="1"/>
  <c r="AB722" i="1"/>
  <c r="AB721" i="1"/>
  <c r="AB720" i="1"/>
  <c r="AB719" i="1"/>
  <c r="AB718" i="1"/>
  <c r="AB717" i="1"/>
  <c r="AB716" i="1"/>
  <c r="AB715" i="1"/>
  <c r="AB714" i="1"/>
  <c r="AB713" i="1"/>
  <c r="AB712" i="1"/>
  <c r="AB711" i="1"/>
  <c r="AB710" i="1"/>
  <c r="AB709" i="1"/>
  <c r="AB708" i="1"/>
  <c r="AB707" i="1"/>
  <c r="AB706" i="1"/>
  <c r="AB705" i="1"/>
  <c r="AB704" i="1"/>
  <c r="AB703" i="1"/>
  <c r="AB702" i="1"/>
  <c r="AB701" i="1"/>
  <c r="AB700" i="1"/>
  <c r="AB699" i="1"/>
  <c r="AB698" i="1"/>
  <c r="AB697" i="1"/>
  <c r="AB696" i="1"/>
  <c r="AB695" i="1"/>
  <c r="AB694" i="1"/>
  <c r="AB693" i="1"/>
  <c r="AB692" i="1"/>
  <c r="AB691" i="1"/>
  <c r="AB690" i="1"/>
  <c r="AB689" i="1"/>
  <c r="AB688" i="1"/>
  <c r="AB687" i="1"/>
  <c r="AB686" i="1"/>
  <c r="AB685" i="1"/>
  <c r="AB684" i="1"/>
  <c r="AB683" i="1"/>
  <c r="AB682" i="1"/>
  <c r="AB681" i="1"/>
  <c r="AB680" i="1"/>
  <c r="AB679" i="1"/>
  <c r="AB678" i="1"/>
  <c r="AB677" i="1"/>
  <c r="AB676" i="1"/>
  <c r="AB675" i="1"/>
  <c r="AB674" i="1"/>
  <c r="AB673" i="1"/>
  <c r="AB672" i="1"/>
  <c r="AB671" i="1"/>
  <c r="AB670" i="1"/>
  <c r="AB669" i="1"/>
  <c r="AB668" i="1"/>
  <c r="AB667" i="1"/>
  <c r="AB666" i="1"/>
  <c r="AB665" i="1"/>
  <c r="AB664" i="1"/>
  <c r="AB663" i="1"/>
  <c r="AB662" i="1"/>
  <c r="AB661" i="1"/>
  <c r="AB660" i="1"/>
  <c r="AB659" i="1"/>
  <c r="AB658" i="1"/>
  <c r="AB657" i="1"/>
  <c r="AB656" i="1"/>
  <c r="AB655" i="1"/>
  <c r="AB654" i="1"/>
  <c r="AB653" i="1"/>
  <c r="AB652" i="1"/>
  <c r="AB651" i="1"/>
  <c r="AB650" i="1"/>
  <c r="AB649" i="1"/>
  <c r="AB648" i="1"/>
  <c r="AB647" i="1"/>
  <c r="AB646" i="1"/>
  <c r="AB645" i="1"/>
  <c r="AB644" i="1"/>
  <c r="AB643" i="1"/>
  <c r="AB642" i="1"/>
  <c r="AB641" i="1"/>
  <c r="AB640" i="1"/>
  <c r="AB639" i="1"/>
  <c r="AB638" i="1"/>
  <c r="AB637" i="1"/>
  <c r="AB636" i="1"/>
  <c r="AB635" i="1"/>
  <c r="AB634" i="1"/>
  <c r="AB633" i="1"/>
  <c r="AB632" i="1"/>
  <c r="AB631" i="1"/>
  <c r="AB630" i="1"/>
  <c r="AB629" i="1"/>
  <c r="AB628" i="1"/>
  <c r="AB627" i="1"/>
  <c r="AB626" i="1"/>
  <c r="AB625" i="1"/>
  <c r="AB624" i="1"/>
  <c r="AB623" i="1"/>
  <c r="AB622" i="1"/>
  <c r="AB621" i="1"/>
  <c r="AB620" i="1"/>
  <c r="AB619" i="1"/>
  <c r="AB618" i="1"/>
  <c r="AB617" i="1"/>
  <c r="AB616" i="1"/>
  <c r="AB615" i="1"/>
  <c r="AB614" i="1"/>
  <c r="AB613" i="1"/>
  <c r="AB612" i="1"/>
  <c r="AB611" i="1"/>
  <c r="AB610" i="1"/>
  <c r="AB609" i="1"/>
  <c r="AB608" i="1"/>
  <c r="AB607" i="1"/>
  <c r="AB606" i="1"/>
  <c r="AB605" i="1"/>
  <c r="AB604" i="1"/>
  <c r="AB603" i="1"/>
  <c r="AB602" i="1"/>
  <c r="AB601" i="1"/>
  <c r="AB600" i="1"/>
  <c r="AB599" i="1"/>
  <c r="AB598" i="1"/>
  <c r="AB597" i="1"/>
  <c r="AB596" i="1"/>
  <c r="AB595" i="1"/>
  <c r="AB594" i="1"/>
  <c r="AB593" i="1"/>
  <c r="AB592" i="1"/>
  <c r="AB591" i="1"/>
  <c r="AB590" i="1"/>
  <c r="AB589" i="1"/>
  <c r="AB588" i="1"/>
  <c r="AB587" i="1"/>
  <c r="AB586" i="1"/>
  <c r="AB585" i="1"/>
  <c r="AB584" i="1"/>
  <c r="AB583" i="1"/>
  <c r="AB582" i="1"/>
  <c r="AB581" i="1"/>
  <c r="AB580" i="1"/>
  <c r="AB579" i="1"/>
  <c r="AB578" i="1"/>
  <c r="AB577" i="1"/>
  <c r="AB576" i="1"/>
  <c r="AB575" i="1"/>
  <c r="AB574" i="1"/>
  <c r="AB573" i="1"/>
  <c r="AB572" i="1"/>
  <c r="AB571" i="1"/>
  <c r="AB570" i="1"/>
  <c r="AB569" i="1"/>
  <c r="AB568" i="1"/>
  <c r="AB567" i="1"/>
  <c r="AB566" i="1"/>
  <c r="AB565" i="1"/>
  <c r="AB564" i="1"/>
  <c r="AB563" i="1"/>
  <c r="AB562" i="1"/>
  <c r="AB561" i="1"/>
  <c r="AB560" i="1"/>
  <c r="AB559" i="1"/>
  <c r="AB558" i="1"/>
  <c r="AB557" i="1"/>
  <c r="AB556" i="1"/>
  <c r="AB555" i="1"/>
  <c r="AB554" i="1"/>
  <c r="AB553" i="1"/>
  <c r="AB552" i="1"/>
  <c r="AB551" i="1"/>
  <c r="AB550" i="1"/>
  <c r="AB549" i="1"/>
  <c r="AB548" i="1"/>
  <c r="AB547" i="1"/>
  <c r="AB546" i="1"/>
  <c r="AB545" i="1"/>
  <c r="AB544" i="1"/>
  <c r="AB543" i="1"/>
  <c r="AB542" i="1"/>
  <c r="AB541" i="1"/>
  <c r="AB540" i="1"/>
  <c r="AB539" i="1"/>
  <c r="AB538" i="1"/>
  <c r="AB537" i="1"/>
  <c r="AB536" i="1"/>
  <c r="AB535" i="1"/>
  <c r="AB534" i="1"/>
  <c r="AB533" i="1"/>
  <c r="AB532" i="1"/>
  <c r="AB531" i="1"/>
  <c r="AB530" i="1"/>
  <c r="AB529" i="1"/>
  <c r="AB528" i="1"/>
  <c r="AB527" i="1"/>
  <c r="AB526" i="1"/>
  <c r="AB525" i="1"/>
  <c r="AB524" i="1"/>
  <c r="AB523" i="1"/>
  <c r="AB522" i="1"/>
  <c r="AB521" i="1"/>
  <c r="AB520" i="1"/>
  <c r="AB519" i="1"/>
  <c r="AB518" i="1"/>
  <c r="AB517" i="1"/>
  <c r="AB516" i="1"/>
  <c r="AB515" i="1"/>
  <c r="AB514" i="1"/>
  <c r="AB513" i="1"/>
  <c r="AB512" i="1"/>
  <c r="AB511" i="1"/>
  <c r="AB510" i="1"/>
  <c r="AB509" i="1"/>
  <c r="AB508" i="1"/>
  <c r="AB507" i="1"/>
  <c r="AB506" i="1"/>
  <c r="AB505" i="1"/>
  <c r="AB504" i="1"/>
  <c r="AB503" i="1"/>
  <c r="AB502" i="1"/>
  <c r="AB501" i="1"/>
  <c r="AB500" i="1"/>
  <c r="AB499" i="1"/>
  <c r="AB498" i="1"/>
  <c r="AB497" i="1"/>
  <c r="AB496" i="1"/>
  <c r="AB495" i="1"/>
  <c r="AB494" i="1"/>
  <c r="AB493" i="1"/>
  <c r="AB492" i="1"/>
  <c r="AB491" i="1"/>
  <c r="AB490" i="1"/>
  <c r="AB489" i="1"/>
  <c r="AB488" i="1"/>
  <c r="AB487" i="1"/>
  <c r="AB486" i="1"/>
  <c r="AB485" i="1"/>
  <c r="AB484" i="1"/>
  <c r="AB483" i="1"/>
  <c r="AB482" i="1"/>
  <c r="AB481" i="1"/>
  <c r="AB480" i="1"/>
  <c r="AB479" i="1"/>
  <c r="AB478" i="1"/>
  <c r="AB477" i="1"/>
  <c r="AB476" i="1"/>
  <c r="AB475" i="1"/>
  <c r="AB474" i="1"/>
  <c r="AB473" i="1"/>
  <c r="AB472" i="1"/>
  <c r="AB471" i="1"/>
  <c r="AB470" i="1"/>
  <c r="AB469" i="1"/>
  <c r="AB468" i="1"/>
  <c r="AB467" i="1"/>
  <c r="AB466" i="1"/>
  <c r="AB465" i="1"/>
  <c r="AB464" i="1"/>
  <c r="AB463" i="1"/>
  <c r="AB462" i="1"/>
  <c r="AB461" i="1"/>
  <c r="AB460" i="1"/>
  <c r="AB459" i="1"/>
  <c r="AB458" i="1"/>
  <c r="AB457" i="1"/>
  <c r="AB456" i="1"/>
  <c r="AB455" i="1"/>
  <c r="AB454" i="1"/>
  <c r="AB453" i="1"/>
  <c r="AB452" i="1"/>
  <c r="AB451" i="1"/>
  <c r="AB450" i="1"/>
  <c r="AB449" i="1"/>
  <c r="AB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5" i="1"/>
  <c r="AB434" i="1"/>
  <c r="AB433" i="1"/>
  <c r="AB432" i="1"/>
  <c r="AB431" i="1"/>
  <c r="AB430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B415" i="1"/>
  <c r="AB414" i="1"/>
  <c r="AB413" i="1"/>
  <c r="AB412" i="1"/>
  <c r="AB411" i="1"/>
  <c r="AB410" i="1"/>
  <c r="AB409" i="1"/>
  <c r="AB408" i="1"/>
  <c r="AB407" i="1"/>
  <c r="AB406" i="1"/>
  <c r="AB405" i="1"/>
  <c r="AB404" i="1"/>
  <c r="AB403" i="1"/>
  <c r="AB402" i="1"/>
  <c r="AB401" i="1"/>
  <c r="AB400" i="1"/>
  <c r="AB399" i="1"/>
  <c r="AB398" i="1"/>
  <c r="AB397" i="1"/>
  <c r="AB396" i="1"/>
  <c r="AB395" i="1"/>
  <c r="AB394" i="1"/>
  <c r="AB393" i="1"/>
  <c r="AB392" i="1"/>
  <c r="AB391" i="1"/>
  <c r="AB390" i="1"/>
  <c r="AB389" i="1"/>
  <c r="AB388" i="1"/>
  <c r="AB387" i="1"/>
  <c r="AB386" i="1"/>
  <c r="AB385" i="1"/>
  <c r="AB384" i="1"/>
  <c r="AB383" i="1"/>
  <c r="AB382" i="1"/>
  <c r="AB381" i="1"/>
  <c r="AB380" i="1"/>
  <c r="AB379" i="1"/>
  <c r="AB378" i="1"/>
  <c r="AB377" i="1"/>
  <c r="AB376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63" i="1"/>
  <c r="AB362" i="1"/>
  <c r="AB361" i="1"/>
  <c r="AB360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9" i="1"/>
  <c r="AB328" i="1"/>
  <c r="AB327" i="1"/>
  <c r="AB326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3" i="1"/>
  <c r="AB242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B4" i="1"/>
  <c r="AB3" i="1"/>
  <c r="AB2" i="1"/>
  <c r="AC1" i="1" s="1"/>
  <c r="C72" i="2" l="1"/>
  <c r="C79" i="2"/>
  <c r="C80" i="2"/>
  <c r="C81" i="2"/>
  <c r="C82" i="2"/>
  <c r="C83" i="2"/>
  <c r="C84" i="2"/>
  <c r="C85" i="2"/>
  <c r="C86" i="2"/>
  <c r="C36" i="2"/>
  <c r="C68" i="2" l="1"/>
  <c r="C73" i="2"/>
  <c r="C55" i="2"/>
  <c r="C69" i="2"/>
  <c r="C76" i="2"/>
  <c r="C74" i="2"/>
  <c r="C67" i="2"/>
  <c r="C66" i="2"/>
  <c r="C65" i="2"/>
  <c r="C78" i="2"/>
  <c r="C75" i="2"/>
  <c r="C71" i="2"/>
  <c r="C77" i="2"/>
  <c r="C70" i="2"/>
  <c r="C35" i="2"/>
  <c r="C24" i="2"/>
  <c r="C51" i="2"/>
  <c r="C6" i="2"/>
  <c r="C31" i="2"/>
  <c r="C62" i="2"/>
  <c r="C59" i="2"/>
  <c r="C14" i="2"/>
  <c r="C42" i="2"/>
  <c r="C28" i="2"/>
  <c r="C30" i="2"/>
  <c r="C32" i="2"/>
  <c r="C41" i="2"/>
  <c r="C34" i="2"/>
  <c r="C60" i="2"/>
  <c r="C58" i="2"/>
  <c r="C13" i="2"/>
  <c r="C57" i="2"/>
  <c r="C56" i="2"/>
  <c r="C53" i="2"/>
  <c r="C15" i="2"/>
  <c r="C20" i="2"/>
  <c r="C40" i="2"/>
  <c r="C63" i="2"/>
  <c r="C29" i="2"/>
  <c r="C22" i="2"/>
  <c r="C48" i="2"/>
  <c r="C64" i="2"/>
  <c r="C61" i="2"/>
  <c r="C54" i="2"/>
  <c r="C52" i="2"/>
  <c r="C5" i="2"/>
  <c r="C47" i="2"/>
  <c r="C9" i="2"/>
  <c r="C23" i="2"/>
  <c r="C3" i="2"/>
  <c r="C7" i="2"/>
  <c r="C16" i="2"/>
  <c r="C50" i="2"/>
  <c r="C49" i="2"/>
  <c r="C21" i="2"/>
  <c r="C4" i="2"/>
  <c r="C8" i="2"/>
  <c r="C33" i="2"/>
  <c r="C89" i="2" l="1"/>
  <c r="C90" i="2"/>
  <c r="C93" i="2"/>
  <c r="C92" i="2"/>
  <c r="C88" i="2"/>
  <c r="C91" i="2"/>
  <c r="E66" i="2"/>
  <c r="C37" i="2"/>
  <c r="D35" i="2" s="1"/>
  <c r="E30" i="2"/>
  <c r="E45" i="2"/>
  <c r="C43" i="2"/>
  <c r="D42" i="2" s="1"/>
  <c r="C17" i="2"/>
  <c r="D17" i="2" s="1"/>
  <c r="C25" i="2"/>
  <c r="D23" i="2" s="1"/>
  <c r="E32" i="2"/>
  <c r="C87" i="2"/>
  <c r="D52" i="2" s="1"/>
  <c r="C10" i="2"/>
  <c r="D3" i="2" s="1"/>
  <c r="D46" i="2" l="1"/>
  <c r="D22" i="2"/>
  <c r="D21" i="2"/>
  <c r="D40" i="2"/>
  <c r="D41" i="2"/>
  <c r="D24" i="2"/>
  <c r="D20" i="2"/>
  <c r="D28" i="2"/>
  <c r="D14" i="2"/>
  <c r="D15" i="2"/>
  <c r="D13" i="2"/>
  <c r="D16" i="2"/>
  <c r="D30" i="2"/>
  <c r="D33" i="2"/>
  <c r="D32" i="2"/>
  <c r="D34" i="2"/>
  <c r="D29" i="2"/>
  <c r="D36" i="2"/>
  <c r="D31" i="2"/>
  <c r="D66" i="2"/>
  <c r="D51" i="2"/>
  <c r="D5" i="2"/>
  <c r="D56" i="2"/>
  <c r="D74" i="2"/>
  <c r="D6" i="2"/>
  <c r="D78" i="2"/>
  <c r="D7" i="2"/>
  <c r="D75" i="2"/>
  <c r="D8" i="2"/>
  <c r="D9" i="2"/>
  <c r="D48" i="2"/>
  <c r="D68" i="2"/>
  <c r="D4" i="2"/>
  <c r="D67" i="2"/>
  <c r="D76" i="2"/>
  <c r="D81" i="2"/>
  <c r="D82" i="2"/>
  <c r="D61" i="2"/>
  <c r="D70" i="2"/>
  <c r="D55" i="2"/>
  <c r="D60" i="2"/>
  <c r="D58" i="2"/>
  <c r="D63" i="2"/>
  <c r="D65" i="2"/>
  <c r="D73" i="2"/>
  <c r="D47" i="2"/>
  <c r="D49" i="2"/>
  <c r="D80" i="2"/>
  <c r="D79" i="2"/>
  <c r="D64" i="2"/>
  <c r="D86" i="2"/>
  <c r="D83" i="2"/>
  <c r="D72" i="2"/>
  <c r="D85" i="2"/>
  <c r="D59" i="2"/>
  <c r="D50" i="2"/>
  <c r="D84" i="2"/>
  <c r="D77" i="2"/>
  <c r="D57" i="2"/>
  <c r="D54" i="2"/>
  <c r="D53" i="2"/>
  <c r="D69" i="2"/>
  <c r="D62" i="2"/>
  <c r="D71" i="2"/>
  <c r="D43" i="2" l="1"/>
  <c r="D10" i="2"/>
  <c r="D87" i="2"/>
</calcChain>
</file>

<file path=xl/sharedStrings.xml><?xml version="1.0" encoding="utf-8"?>
<sst xmlns="http://schemas.openxmlformats.org/spreadsheetml/2006/main" count="8339" uniqueCount="126">
  <si>
    <t>Date</t>
  </si>
  <si>
    <t>Time</t>
  </si>
  <si>
    <t>Survey Name</t>
  </si>
  <si>
    <t>Event</t>
  </si>
  <si>
    <t>Transect number</t>
  </si>
  <si>
    <t>Platform Height</t>
  </si>
  <si>
    <t>Vessel Activity</t>
  </si>
  <si>
    <t>Latitude</t>
  </si>
  <si>
    <t>Longitude</t>
  </si>
  <si>
    <t>Visibility (km)</t>
  </si>
  <si>
    <t>Glare</t>
  </si>
  <si>
    <t>Swell (m)</t>
  </si>
  <si>
    <t>Clouds</t>
  </si>
  <si>
    <t>Transect length</t>
  </si>
  <si>
    <t>Transect time</t>
  </si>
  <si>
    <t>Scale</t>
  </si>
  <si>
    <t>Hours</t>
  </si>
  <si>
    <t>%</t>
  </si>
  <si>
    <t>WMO sea state</t>
  </si>
  <si>
    <t>total hours</t>
  </si>
  <si>
    <t>Swell</t>
  </si>
  <si>
    <t>0m</t>
  </si>
  <si>
    <t>0.1-1m</t>
  </si>
  <si>
    <t>1.1-2m</t>
  </si>
  <si>
    <t>&gt;2m</t>
  </si>
  <si>
    <t>d</t>
  </si>
  <si>
    <t>Visibility</t>
  </si>
  <si>
    <t>16-20km</t>
  </si>
  <si>
    <t>11-15km</t>
  </si>
  <si>
    <t>6-10km</t>
  </si>
  <si>
    <t>1-5km</t>
  </si>
  <si>
    <t>&lt;1km</t>
  </si>
  <si>
    <t>Wind Force</t>
  </si>
  <si>
    <t>Force 0</t>
  </si>
  <si>
    <t>Force 1</t>
  </si>
  <si>
    <t>3 or less</t>
  </si>
  <si>
    <t>Force 2</t>
  </si>
  <si>
    <t>Force 3</t>
  </si>
  <si>
    <t>5 or less</t>
  </si>
  <si>
    <t>Force 4</t>
  </si>
  <si>
    <t>Force 5</t>
  </si>
  <si>
    <t>Force 6</t>
  </si>
  <si>
    <t>Force 7</t>
  </si>
  <si>
    <t>Force 8</t>
  </si>
  <si>
    <t>AVG:</t>
  </si>
  <si>
    <t>Total hours and minutes on watch</t>
  </si>
  <si>
    <t>SOP steps</t>
  </si>
  <si>
    <t>Open Effort export CSV</t>
  </si>
  <si>
    <t>Save as .xls</t>
  </si>
  <si>
    <t>Custom sort data by date and then time</t>
  </si>
  <si>
    <t>Copy in Weather tab</t>
  </si>
  <si>
    <t>Average hours</t>
  </si>
  <si>
    <t>line</t>
  </si>
  <si>
    <t>point</t>
  </si>
  <si>
    <t>casual</t>
  </si>
  <si>
    <t>Transect</t>
  </si>
  <si>
    <t>Max hours</t>
  </si>
  <si>
    <t>Copy in column AB (time calculator)</t>
  </si>
  <si>
    <t>Add Transect length &amp; time columns in database</t>
  </si>
  <si>
    <t>Ensure all columns in Export file match Effort calc template</t>
  </si>
  <si>
    <t>Start</t>
  </si>
  <si>
    <t>Casual watch</t>
  </si>
  <si>
    <t>Steaming</t>
  </si>
  <si>
    <t>1; 1</t>
  </si>
  <si>
    <t>Strong</t>
  </si>
  <si>
    <t>None</t>
  </si>
  <si>
    <t>Starboard</t>
  </si>
  <si>
    <t>Environment Update</t>
  </si>
  <si>
    <t>Stop</t>
  </si>
  <si>
    <t>Port</t>
  </si>
  <si>
    <t>Line transect (strip)</t>
  </si>
  <si>
    <t>Weak</t>
  </si>
  <si>
    <t>Fog/Mist</t>
  </si>
  <si>
    <t>Intermittent Light</t>
  </si>
  <si>
    <t>Rain</t>
  </si>
  <si>
    <t>Intermittent Heavy</t>
  </si>
  <si>
    <t>Inter Transect</t>
  </si>
  <si>
    <t>On Transect</t>
  </si>
  <si>
    <t>Point transect</t>
  </si>
  <si>
    <t>Fishing Activity</t>
  </si>
  <si>
    <t>CTD / Stationary</t>
  </si>
  <si>
    <t>Continuous Heavy</t>
  </si>
  <si>
    <t>Continuous Light</t>
  </si>
  <si>
    <t>Variable</t>
  </si>
  <si>
    <t>Notes</t>
  </si>
  <si>
    <t>Average hours Leg1</t>
  </si>
  <si>
    <t>Average hours Leg2</t>
  </si>
  <si>
    <t>total hours Leg1</t>
  </si>
  <si>
    <t>total hours Leg2</t>
  </si>
  <si>
    <t>Survey mode</t>
  </si>
  <si>
    <t>Vessel name</t>
  </si>
  <si>
    <t>Strip width</t>
  </si>
  <si>
    <t>Observation timing (s)</t>
  </si>
  <si>
    <t>Observer name</t>
  </si>
  <si>
    <t>Glare degrees</t>
  </si>
  <si>
    <t>Sea state (WMO)</t>
  </si>
  <si>
    <t>Beaufort (ss/force)</t>
  </si>
  <si>
    <t>Precipitation</t>
  </si>
  <si>
    <t>Precipitation intensity</t>
  </si>
  <si>
    <t>Port/ Stbd</t>
  </si>
  <si>
    <t>WESPAS 2022</t>
  </si>
  <si>
    <t>Bridge</t>
  </si>
  <si>
    <t>fastnet area to try locate a beacon</t>
  </si>
  <si>
    <t>Monkey Island</t>
  </si>
  <si>
    <t>Reduced Speed/ Variable Dir.</t>
  </si>
  <si>
    <t>Bridge Deck</t>
  </si>
  <si>
    <t>Start at 19:02</t>
  </si>
  <si>
    <t>Fishing vessel nearby at start of watch</t>
  </si>
  <si>
    <t>Dolphins playing in the wake; bow riding; surfacing in unison; clear jumps. Played for half an hour.</t>
  </si>
  <si>
    <t>Steaming back to transect site</t>
  </si>
  <si>
    <t>No visibility with rain</t>
  </si>
  <si>
    <t>Rough weather. Low visibility  less than 500m with constant rain and wet windows. Wind above 30kts and 2m swell. Off watch. Casual watch not possible.</t>
  </si>
  <si>
    <t>Low visibility less than 300m</t>
  </si>
  <si>
    <t>Rain on window. Rough weather. Surveying not possible.</t>
  </si>
  <si>
    <t>Last two watches on bridge deck</t>
  </si>
  <si>
    <t>Steaming various directions</t>
  </si>
  <si>
    <t>Collecting gliders. Steaming to location.</t>
  </si>
  <si>
    <t>Bridge Deck; Bridge</t>
  </si>
  <si>
    <t>Crew washing bridge deck and bridge windows</t>
  </si>
  <si>
    <t>Vessel turning</t>
  </si>
  <si>
    <t>Lots of jellyfish passing by</t>
  </si>
  <si>
    <t>Frequent patches of seaweed</t>
  </si>
  <si>
    <t>Stanton banks. Transit back but will fish if herring found</t>
  </si>
  <si>
    <t>Waypoint</t>
  </si>
  <si>
    <t>Stanton banks area</t>
  </si>
  <si>
    <t>Withheld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</si>
</sst>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hh]&quot;h&quot;\ :mm&quot;m&quot;"/>
    <numFmt numFmtId="165" formatCode="0.00\ &quot;%&quot;"/>
    <numFmt numFmtId="166" formatCode="dd/mm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10"/>
      <name val="Calibri"/>
      <family val="2"/>
      <scheme val="minor"/>
    </font>
    <font>
      <sz val="9"/>
      <color rgb="FFFF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2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8" fillId="0" borderId="0" xfId="0" applyFont="1" applyAlignment="1">
      <alignment horizontal="center"/>
    </xf>
    <xf numFmtId="0" fontId="19" fillId="0" borderId="10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23" fillId="33" borderId="12" xfId="0" applyFont="1" applyFill="1" applyBorder="1" applyAlignment="1">
      <alignment horizontal="center" vertical="center"/>
    </xf>
    <xf numFmtId="164" fontId="23" fillId="34" borderId="13" xfId="0" applyNumberFormat="1" applyFont="1" applyFill="1" applyBorder="1"/>
    <xf numFmtId="165" fontId="23" fillId="34" borderId="14" xfId="0" applyNumberFormat="1" applyFont="1" applyFill="1" applyBorder="1"/>
    <xf numFmtId="0" fontId="21" fillId="0" borderId="0" xfId="0" applyFont="1"/>
    <xf numFmtId="0" fontId="23" fillId="33" borderId="15" xfId="0" applyFont="1" applyFill="1" applyBorder="1" applyAlignment="1">
      <alignment horizontal="center" vertical="center"/>
    </xf>
    <xf numFmtId="0" fontId="22" fillId="0" borderId="0" xfId="0" applyFont="1" applyBorder="1" applyAlignment="1">
      <alignment vertical="center" textRotation="90"/>
    </xf>
    <xf numFmtId="0" fontId="24" fillId="33" borderId="16" xfId="0" applyFont="1" applyFill="1" applyBorder="1" applyAlignment="1">
      <alignment horizontal="center" vertical="center" wrapText="1"/>
    </xf>
    <xf numFmtId="164" fontId="24" fillId="34" borderId="17" xfId="0" applyNumberFormat="1" applyFont="1" applyFill="1" applyBorder="1"/>
    <xf numFmtId="165" fontId="23" fillId="34" borderId="18" xfId="0" applyNumberFormat="1" applyFont="1" applyFill="1" applyBorder="1"/>
    <xf numFmtId="0" fontId="23" fillId="35" borderId="0" xfId="0" applyFont="1" applyFill="1" applyBorder="1" applyAlignment="1">
      <alignment horizontal="center" vertical="center" wrapText="1"/>
    </xf>
    <xf numFmtId="164" fontId="23" fillId="35" borderId="0" xfId="0" applyNumberFormat="1" applyFont="1" applyFill="1" applyBorder="1"/>
    <xf numFmtId="165" fontId="23" fillId="35" borderId="0" xfId="0" applyNumberFormat="1" applyFont="1" applyFill="1" applyBorder="1"/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Fill="1"/>
    <xf numFmtId="0" fontId="23" fillId="33" borderId="19" xfId="0" applyFont="1" applyFill="1" applyBorder="1" applyAlignment="1">
      <alignment horizontal="center" vertical="center" wrapText="1"/>
    </xf>
    <xf numFmtId="165" fontId="23" fillId="34" borderId="20" xfId="0" applyNumberFormat="1" applyFont="1" applyFill="1" applyBorder="1"/>
    <xf numFmtId="0" fontId="23" fillId="33" borderId="21" xfId="0" applyFont="1" applyFill="1" applyBorder="1" applyAlignment="1">
      <alignment horizontal="center" vertical="center" wrapText="1"/>
    </xf>
    <xf numFmtId="0" fontId="24" fillId="33" borderId="22" xfId="0" applyFont="1" applyFill="1" applyBorder="1" applyAlignment="1">
      <alignment horizontal="center" vertical="center" wrapText="1"/>
    </xf>
    <xf numFmtId="164" fontId="24" fillId="34" borderId="23" xfId="0" applyNumberFormat="1" applyFont="1" applyFill="1" applyBorder="1"/>
    <xf numFmtId="165" fontId="23" fillId="34" borderId="24" xfId="0" applyNumberFormat="1" applyFont="1" applyFill="1" applyBorder="1"/>
    <xf numFmtId="0" fontId="23" fillId="0" borderId="0" xfId="0" applyFont="1" applyFill="1" applyBorder="1" applyAlignment="1">
      <alignment horizontal="center" vertical="center" wrapText="1"/>
    </xf>
    <xf numFmtId="165" fontId="23" fillId="34" borderId="11" xfId="0" applyNumberFormat="1" applyFont="1" applyFill="1" applyBorder="1"/>
    <xf numFmtId="164" fontId="21" fillId="0" borderId="0" xfId="0" applyNumberFormat="1" applyFont="1"/>
    <xf numFmtId="0" fontId="23" fillId="0" borderId="0" xfId="0" applyFont="1"/>
    <xf numFmtId="10" fontId="23" fillId="0" borderId="0" xfId="0" applyNumberFormat="1" applyFont="1"/>
    <xf numFmtId="0" fontId="23" fillId="35" borderId="0" xfId="0" applyFont="1" applyFill="1" applyBorder="1" applyAlignment="1">
      <alignment horizontal="center" vertical="center"/>
    </xf>
    <xf numFmtId="0" fontId="21" fillId="35" borderId="0" xfId="0" applyFont="1" applyFill="1" applyBorder="1"/>
    <xf numFmtId="164" fontId="21" fillId="35" borderId="0" xfId="0" applyNumberFormat="1" applyFont="1" applyFill="1" applyBorder="1" applyAlignment="1">
      <alignment horizontal="center"/>
    </xf>
    <xf numFmtId="0" fontId="23" fillId="33" borderId="19" xfId="0" applyFont="1" applyFill="1" applyBorder="1" applyAlignment="1">
      <alignment horizontal="center" vertical="center"/>
    </xf>
    <xf numFmtId="164" fontId="25" fillId="35" borderId="0" xfId="0" applyNumberFormat="1" applyFont="1" applyFill="1" applyBorder="1"/>
    <xf numFmtId="0" fontId="23" fillId="33" borderId="21" xfId="0" applyFont="1" applyFill="1" applyBorder="1" applyAlignment="1">
      <alignment horizontal="center" vertical="center"/>
    </xf>
    <xf numFmtId="0" fontId="25" fillId="35" borderId="0" xfId="0" applyFont="1" applyFill="1" applyBorder="1" applyAlignment="1">
      <alignment horizontal="center" vertical="center"/>
    </xf>
    <xf numFmtId="0" fontId="23" fillId="33" borderId="22" xfId="0" applyFont="1" applyFill="1" applyBorder="1" applyAlignment="1">
      <alignment horizontal="center" vertical="center"/>
    </xf>
    <xf numFmtId="164" fontId="25" fillId="34" borderId="23" xfId="0" applyNumberFormat="1" applyFont="1" applyFill="1" applyBorder="1"/>
    <xf numFmtId="0" fontId="21" fillId="0" borderId="0" xfId="0" applyFont="1" applyBorder="1"/>
    <xf numFmtId="0" fontId="25" fillId="33" borderId="22" xfId="0" applyFont="1" applyFill="1" applyBorder="1" applyAlignment="1">
      <alignment horizontal="center" vertical="center"/>
    </xf>
    <xf numFmtId="166" fontId="23" fillId="33" borderId="19" xfId="0" applyNumberFormat="1" applyFont="1" applyFill="1" applyBorder="1" applyAlignment="1">
      <alignment horizontal="center" vertical="center" wrapText="1"/>
    </xf>
    <xf numFmtId="0" fontId="21" fillId="36" borderId="25" xfId="0" applyFont="1" applyFill="1" applyBorder="1" applyAlignment="1">
      <alignment horizontal="center" vertical="center" wrapText="1"/>
    </xf>
    <xf numFmtId="164" fontId="20" fillId="37" borderId="26" xfId="0" applyNumberFormat="1" applyFont="1" applyFill="1" applyBorder="1" applyAlignment="1">
      <alignment horizontal="center" vertical="center" wrapText="1"/>
    </xf>
    <xf numFmtId="21" fontId="0" fillId="38" borderId="27" xfId="0" applyNumberForma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164" fontId="21" fillId="0" borderId="0" xfId="0" applyNumberFormat="1" applyFont="1" applyBorder="1" applyAlignment="1">
      <alignment horizontal="center"/>
    </xf>
    <xf numFmtId="0" fontId="22" fillId="0" borderId="0" xfId="0" applyFont="1" applyAlignment="1">
      <alignment horizontal="center" vertical="center" textRotation="90"/>
    </xf>
    <xf numFmtId="0" fontId="20" fillId="0" borderId="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Swell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Swell</c:v>
          </c:tx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C45-42C8-ABCA-E99F840BBF55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C45-42C8-ABCA-E99F840BBF55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C45-42C8-ABCA-E99F840BBF55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C45-42C8-ABCA-E99F840BBF5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Weather!$B$13:$B$16</c:f>
              <c:strCache>
                <c:ptCount val="4"/>
                <c:pt idx="0">
                  <c:v>0m</c:v>
                </c:pt>
                <c:pt idx="1">
                  <c:v>0.1-1m</c:v>
                </c:pt>
                <c:pt idx="2">
                  <c:v>1.1-2m</c:v>
                </c:pt>
                <c:pt idx="3">
                  <c:v>&gt;2m</c:v>
                </c:pt>
              </c:strCache>
            </c:strRef>
          </c:cat>
          <c:val>
            <c:numRef>
              <c:f>Weather!$C$13:$C$16</c:f>
              <c:numCache>
                <c:formatCode>[hh]"h"\ :mm"m"</c:formatCode>
                <c:ptCount val="4"/>
                <c:pt idx="0">
                  <c:v>0.77600694444444407</c:v>
                </c:pt>
                <c:pt idx="1">
                  <c:v>2.526446759259259</c:v>
                </c:pt>
                <c:pt idx="2">
                  <c:v>2.1373379629629632</c:v>
                </c:pt>
                <c:pt idx="3">
                  <c:v>1.2745601851851855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C45-42C8-ABCA-E99F840BBF5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1066" r="0.7500000000000106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Visibility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Visibility</c:v>
          </c:tx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C0B-4875-A07E-E7559C5F4D3F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C0B-4875-A07E-E7559C5F4D3F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C0B-4875-A07E-E7559C5F4D3F}"/>
              </c:ext>
            </c:extLst>
          </c:dPt>
          <c:dPt>
            <c:idx val="3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C0B-4875-A07E-E7559C5F4D3F}"/>
              </c:ext>
            </c:extLst>
          </c:dPt>
          <c:dPt>
            <c:idx val="4"/>
            <c:bubble3D val="0"/>
            <c:spPr>
              <a:solidFill>
                <a:schemeClr val="dk1">
                  <a:tint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C0B-4875-A07E-E7559C5F4D3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Weather!$B$20:$B$24</c:f>
              <c:strCache>
                <c:ptCount val="5"/>
                <c:pt idx="0">
                  <c:v>16-20km</c:v>
                </c:pt>
                <c:pt idx="1">
                  <c:v>11-15km</c:v>
                </c:pt>
                <c:pt idx="2">
                  <c:v>6-10km</c:v>
                </c:pt>
                <c:pt idx="3">
                  <c:v>1-5km</c:v>
                </c:pt>
                <c:pt idx="4">
                  <c:v>&lt;1km</c:v>
                </c:pt>
              </c:strCache>
            </c:strRef>
          </c:cat>
          <c:val>
            <c:numRef>
              <c:f>Weather!$C$20:$C$24</c:f>
              <c:numCache>
                <c:formatCode>[hh]"h"\ :mm"m"</c:formatCode>
                <c:ptCount val="5"/>
                <c:pt idx="0">
                  <c:v>0</c:v>
                </c:pt>
                <c:pt idx="1">
                  <c:v>5.0118171296296348</c:v>
                </c:pt>
                <c:pt idx="2">
                  <c:v>1.273645833333334</c:v>
                </c:pt>
                <c:pt idx="3">
                  <c:v>0.29805555555555541</c:v>
                </c:pt>
                <c:pt idx="4">
                  <c:v>0.13083333333333352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C0B-4875-A07E-E7559C5F4D3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Beaufort Wind Force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Beaufort Force/Sea State</c:v>
          </c:tx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C3A-4028-9F6C-238B84E98326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C3A-4028-9F6C-238B84E98326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C3A-4028-9F6C-238B84E98326}"/>
              </c:ext>
            </c:extLst>
          </c:dPt>
          <c:dPt>
            <c:idx val="3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C3A-4028-9F6C-238B84E98326}"/>
              </c:ext>
            </c:extLst>
          </c:dPt>
          <c:dPt>
            <c:idx val="4"/>
            <c:bubble3D val="0"/>
            <c:spPr>
              <a:solidFill>
                <a:schemeClr val="dk1">
                  <a:tint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C3A-4028-9F6C-238B84E98326}"/>
              </c:ext>
            </c:extLst>
          </c:dPt>
          <c:dPt>
            <c:idx val="5"/>
            <c:bubble3D val="0"/>
            <c:spPr>
              <a:solidFill>
                <a:schemeClr val="dk1">
                  <a:tint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C3A-4028-9F6C-238B84E98326}"/>
              </c:ext>
            </c:extLst>
          </c:dPt>
          <c:dPt>
            <c:idx val="6"/>
            <c:bubble3D val="0"/>
            <c:spPr>
              <a:solidFill>
                <a:schemeClr val="dk1">
                  <a:tint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C3A-4028-9F6C-238B84E98326}"/>
              </c:ext>
            </c:extLst>
          </c:dPt>
          <c:dPt>
            <c:idx val="7"/>
            <c:bubble3D val="0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C3A-4028-9F6C-238B84E98326}"/>
              </c:ext>
            </c:extLst>
          </c:dPt>
          <c:dPt>
            <c:idx val="8"/>
            <c:bubble3D val="0"/>
            <c:spPr>
              <a:solidFill>
                <a:schemeClr val="dk1">
                  <a:tint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C3A-4028-9F6C-238B84E98326}"/>
              </c:ext>
            </c:extLst>
          </c:dPt>
          <c:dLbls>
            <c:dLbl>
              <c:idx val="0"/>
              <c:layout>
                <c:manualLayout>
                  <c:x val="3.4506815680298029E-2"/>
                  <c:y val="9.782100257269821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C3A-4028-9F6C-238B84E98326}"/>
                </c:ext>
              </c:extLst>
            </c:dLbl>
            <c:dLbl>
              <c:idx val="6"/>
              <c:layout>
                <c:manualLayout>
                  <c:x val="-4.6596458321121768E-2"/>
                  <c:y val="1.80160338868532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C3A-4028-9F6C-238B84E983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Weather!$B$28:$B$35</c:f>
              <c:strCache>
                <c:ptCount val="8"/>
                <c:pt idx="0">
                  <c:v>Force 0</c:v>
                </c:pt>
                <c:pt idx="1">
                  <c:v>Force 1</c:v>
                </c:pt>
                <c:pt idx="2">
                  <c:v>Force 2</c:v>
                </c:pt>
                <c:pt idx="3">
                  <c:v>Force 3</c:v>
                </c:pt>
                <c:pt idx="4">
                  <c:v>Force 4</c:v>
                </c:pt>
                <c:pt idx="5">
                  <c:v>Force 5</c:v>
                </c:pt>
                <c:pt idx="6">
                  <c:v>Force 6</c:v>
                </c:pt>
                <c:pt idx="7">
                  <c:v>Force 7</c:v>
                </c:pt>
              </c:strCache>
            </c:strRef>
          </c:cat>
          <c:val>
            <c:numRef>
              <c:f>Weather!$C$28:$C$35</c:f>
              <c:numCache>
                <c:formatCode>[hh]"h"\ :mm"m"</c:formatCode>
                <c:ptCount val="8"/>
                <c:pt idx="0">
                  <c:v>0</c:v>
                </c:pt>
                <c:pt idx="1">
                  <c:v>0.18041666666666684</c:v>
                </c:pt>
                <c:pt idx="2">
                  <c:v>0.93899305555555557</c:v>
                </c:pt>
                <c:pt idx="3">
                  <c:v>1.8884027777777779</c:v>
                </c:pt>
                <c:pt idx="4">
                  <c:v>1.7341203703703705</c:v>
                </c:pt>
                <c:pt idx="5">
                  <c:v>1.183078703703704</c:v>
                </c:pt>
                <c:pt idx="6">
                  <c:v>0.69464120370370397</c:v>
                </c:pt>
                <c:pt idx="7">
                  <c:v>9.4699074074074074E-2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C3A-4028-9F6C-238B84E983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Daily Observation Effort Leg 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Effort</c:v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Weather!$B$46:$B$66</c15:sqref>
                  </c15:fullRef>
                </c:ext>
              </c:extLst>
              <c:f>Weather!$B$46:$B$65</c:f>
              <c:numCache>
                <c:formatCode>dd/mm</c:formatCode>
                <c:ptCount val="20"/>
                <c:pt idx="0">
                  <c:v>44727</c:v>
                </c:pt>
                <c:pt idx="1">
                  <c:v>44728</c:v>
                </c:pt>
                <c:pt idx="2">
                  <c:v>44729</c:v>
                </c:pt>
                <c:pt idx="3">
                  <c:v>44730</c:v>
                </c:pt>
                <c:pt idx="4">
                  <c:v>44731</c:v>
                </c:pt>
                <c:pt idx="5">
                  <c:v>44732</c:v>
                </c:pt>
                <c:pt idx="6">
                  <c:v>44733</c:v>
                </c:pt>
                <c:pt idx="7">
                  <c:v>44734</c:v>
                </c:pt>
                <c:pt idx="8">
                  <c:v>44735</c:v>
                </c:pt>
                <c:pt idx="9">
                  <c:v>44736</c:v>
                </c:pt>
                <c:pt idx="10">
                  <c:v>44737</c:v>
                </c:pt>
                <c:pt idx="11">
                  <c:v>44738</c:v>
                </c:pt>
                <c:pt idx="12">
                  <c:v>44739</c:v>
                </c:pt>
                <c:pt idx="13">
                  <c:v>44740</c:v>
                </c:pt>
                <c:pt idx="14">
                  <c:v>44741</c:v>
                </c:pt>
                <c:pt idx="15">
                  <c:v>44742</c:v>
                </c:pt>
                <c:pt idx="16">
                  <c:v>44743</c:v>
                </c:pt>
                <c:pt idx="17">
                  <c:v>44744</c:v>
                </c:pt>
                <c:pt idx="18">
                  <c:v>44745</c:v>
                </c:pt>
                <c:pt idx="19">
                  <c:v>44746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Weather!$C$46:$C$66</c15:sqref>
                  </c15:fullRef>
                </c:ext>
              </c:extLst>
              <c:f>Weather!$C$46:$C$65</c:f>
              <c:numCache>
                <c:formatCode>[hh]"h"\ :mm"m"</c:formatCode>
                <c:ptCount val="20"/>
                <c:pt idx="0">
                  <c:v>0.1357291666666669</c:v>
                </c:pt>
                <c:pt idx="1">
                  <c:v>0.231527777777778</c:v>
                </c:pt>
                <c:pt idx="2">
                  <c:v>0.16849537037037016</c:v>
                </c:pt>
                <c:pt idx="3">
                  <c:v>0.13760416666666669</c:v>
                </c:pt>
                <c:pt idx="4">
                  <c:v>0</c:v>
                </c:pt>
                <c:pt idx="5">
                  <c:v>0.24493055555555565</c:v>
                </c:pt>
                <c:pt idx="6">
                  <c:v>0.25702546296296302</c:v>
                </c:pt>
                <c:pt idx="7">
                  <c:v>0.25502314814814797</c:v>
                </c:pt>
                <c:pt idx="8">
                  <c:v>0.28333333333333355</c:v>
                </c:pt>
                <c:pt idx="9">
                  <c:v>0.21168981481481475</c:v>
                </c:pt>
                <c:pt idx="10">
                  <c:v>0.23208333333333347</c:v>
                </c:pt>
                <c:pt idx="11">
                  <c:v>0.15170138888888896</c:v>
                </c:pt>
                <c:pt idx="12">
                  <c:v>0.18046296296296299</c:v>
                </c:pt>
                <c:pt idx="13">
                  <c:v>0.22292824074074091</c:v>
                </c:pt>
                <c:pt idx="14">
                  <c:v>0.23574074074074053</c:v>
                </c:pt>
                <c:pt idx="15">
                  <c:v>0.25474537037037026</c:v>
                </c:pt>
                <c:pt idx="16">
                  <c:v>0.15541666666666681</c:v>
                </c:pt>
                <c:pt idx="17">
                  <c:v>0.25695601851851874</c:v>
                </c:pt>
                <c:pt idx="18">
                  <c:v>0.22309027777777762</c:v>
                </c:pt>
                <c:pt idx="19">
                  <c:v>6.5752314814814694E-2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BE-4B33-AD4A-0DC1EB2D7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9488504"/>
        <c:axId val="470290848"/>
      </c:barChart>
      <c:dateAx>
        <c:axId val="469488504"/>
        <c:scaling>
          <c:orientation val="minMax"/>
        </c:scaling>
        <c:delete val="0"/>
        <c:axPos val="b"/>
        <c:numFmt formatCode="dd/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290848"/>
        <c:crosses val="autoZero"/>
        <c:auto val="1"/>
        <c:lblOffset val="100"/>
        <c:baseTimeUnit val="days"/>
      </c:dateAx>
      <c:valAx>
        <c:axId val="470290848"/>
        <c:scaling>
          <c:orientation val="minMax"/>
          <c:max val="0.3000000000000000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hh]&quot;h&quot;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488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Daily Observation Effort Leg 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Effort</c:v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Weather!$B$67:$B$85</c15:sqref>
                  </c15:fullRef>
                </c:ext>
              </c:extLst>
              <c:f>Weather!$B$67:$B$83</c:f>
              <c:numCache>
                <c:formatCode>dd/mm</c:formatCode>
                <c:ptCount val="17"/>
                <c:pt idx="0">
                  <c:v>44748</c:v>
                </c:pt>
                <c:pt idx="1">
                  <c:v>44749</c:v>
                </c:pt>
                <c:pt idx="2">
                  <c:v>44750</c:v>
                </c:pt>
                <c:pt idx="3">
                  <c:v>44751</c:v>
                </c:pt>
                <c:pt idx="4">
                  <c:v>44752</c:v>
                </c:pt>
                <c:pt idx="5">
                  <c:v>44753</c:v>
                </c:pt>
                <c:pt idx="6">
                  <c:v>44754</c:v>
                </c:pt>
                <c:pt idx="7">
                  <c:v>44755</c:v>
                </c:pt>
                <c:pt idx="8">
                  <c:v>44756</c:v>
                </c:pt>
                <c:pt idx="9">
                  <c:v>44757</c:v>
                </c:pt>
                <c:pt idx="10">
                  <c:v>44758</c:v>
                </c:pt>
                <c:pt idx="11">
                  <c:v>44759</c:v>
                </c:pt>
                <c:pt idx="12">
                  <c:v>44760</c:v>
                </c:pt>
                <c:pt idx="13">
                  <c:v>44761</c:v>
                </c:pt>
                <c:pt idx="14">
                  <c:v>44762</c:v>
                </c:pt>
                <c:pt idx="15">
                  <c:v>44763</c:v>
                </c:pt>
                <c:pt idx="16">
                  <c:v>44764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Weather!$C$67:$C$85</c15:sqref>
                  </c15:fullRef>
                </c:ext>
              </c:extLst>
              <c:f>Weather!$C$67:$C$83</c:f>
              <c:numCache>
                <c:formatCode>[hh]"h"\ :mm"m"</c:formatCode>
                <c:ptCount val="17"/>
                <c:pt idx="0">
                  <c:v>0.14730324074074075</c:v>
                </c:pt>
                <c:pt idx="1">
                  <c:v>0.20832175925925905</c:v>
                </c:pt>
                <c:pt idx="2">
                  <c:v>0.1165972222222223</c:v>
                </c:pt>
                <c:pt idx="3">
                  <c:v>0</c:v>
                </c:pt>
                <c:pt idx="4">
                  <c:v>8.9872685185185319E-2</c:v>
                </c:pt>
                <c:pt idx="5">
                  <c:v>0.1447569444444447</c:v>
                </c:pt>
                <c:pt idx="6">
                  <c:v>7.8425925925925899E-2</c:v>
                </c:pt>
                <c:pt idx="7">
                  <c:v>0.12619212962962945</c:v>
                </c:pt>
                <c:pt idx="8">
                  <c:v>0.2017708333333334</c:v>
                </c:pt>
                <c:pt idx="9">
                  <c:v>0.19635416666666633</c:v>
                </c:pt>
                <c:pt idx="10">
                  <c:v>0.21954861111111112</c:v>
                </c:pt>
                <c:pt idx="11">
                  <c:v>0.18635416666666643</c:v>
                </c:pt>
                <c:pt idx="12">
                  <c:v>0.22427083333333359</c:v>
                </c:pt>
                <c:pt idx="13">
                  <c:v>0.18768518518518529</c:v>
                </c:pt>
                <c:pt idx="14">
                  <c:v>0.23055555555555557</c:v>
                </c:pt>
                <c:pt idx="15">
                  <c:v>0.19971064814814793</c:v>
                </c:pt>
                <c:pt idx="16">
                  <c:v>0.2523958333333331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38-4B5F-99B4-ADAC4A64B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9488504"/>
        <c:axId val="470290848"/>
      </c:barChart>
      <c:dateAx>
        <c:axId val="469488504"/>
        <c:scaling>
          <c:orientation val="minMax"/>
        </c:scaling>
        <c:delete val="0"/>
        <c:axPos val="b"/>
        <c:numFmt formatCode="dd/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290848"/>
        <c:crosses val="autoZero"/>
        <c:auto val="1"/>
        <c:lblOffset val="100"/>
        <c:baseTimeUnit val="days"/>
      </c:dateAx>
      <c:valAx>
        <c:axId val="470290848"/>
        <c:scaling>
          <c:orientation val="minMax"/>
          <c:max val="0.3000000000000000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hh]&quot;h&quot;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488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WMO Sea State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WMO Sea State</c:v>
          </c:tx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2C5-4EA5-9F03-D3A67E05C130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2C5-4EA5-9F03-D3A67E05C130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2C5-4EA5-9F03-D3A67E05C130}"/>
              </c:ext>
            </c:extLst>
          </c:dPt>
          <c:dPt>
            <c:idx val="3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2C5-4EA5-9F03-D3A67E05C130}"/>
              </c:ext>
            </c:extLst>
          </c:dPt>
          <c:dPt>
            <c:idx val="4"/>
            <c:bubble3D val="0"/>
            <c:spPr>
              <a:solidFill>
                <a:schemeClr val="dk1">
                  <a:tint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2C5-4EA5-9F03-D3A67E05C130}"/>
              </c:ext>
            </c:extLst>
          </c:dPt>
          <c:dPt>
            <c:idx val="5"/>
            <c:bubble3D val="0"/>
            <c:spPr>
              <a:solidFill>
                <a:schemeClr val="dk1">
                  <a:tint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60F-44A9-B788-D29D2DD3058B}"/>
              </c:ext>
            </c:extLst>
          </c:dPt>
          <c:dPt>
            <c:idx val="6"/>
            <c:bubble3D val="0"/>
            <c:spPr>
              <a:solidFill>
                <a:schemeClr val="dk1">
                  <a:tint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60F-44A9-B788-D29D2DD3058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numRef>
              <c:f>Weather!$B$3:$B$9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Weather!$C$3:$C$9</c:f>
              <c:numCache>
                <c:formatCode>[hh]"h"\ :mm"m"</c:formatCode>
                <c:ptCount val="7"/>
                <c:pt idx="0">
                  <c:v>6.4571759259259287E-2</c:v>
                </c:pt>
                <c:pt idx="1">
                  <c:v>0.19833333333333319</c:v>
                </c:pt>
                <c:pt idx="2">
                  <c:v>0.9513310185185182</c:v>
                </c:pt>
                <c:pt idx="3">
                  <c:v>2.7746412037037027</c:v>
                </c:pt>
                <c:pt idx="4">
                  <c:v>2.2789004629629641</c:v>
                </c:pt>
                <c:pt idx="5">
                  <c:v>0.44634259259259279</c:v>
                </c:pt>
                <c:pt idx="6">
                  <c:v>2.3148148148144365E-4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2C5-4EA5-9F03-D3A67E05C13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371475</xdr:colOff>
      <xdr:row>20</xdr:row>
      <xdr:rowOff>161925</xdr:rowOff>
    </xdr:from>
    <xdr:to>
      <xdr:col>17</xdr:col>
      <xdr:colOff>457200</xdr:colOff>
      <xdr:row>37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371475</xdr:colOff>
      <xdr:row>3</xdr:row>
      <xdr:rowOff>104775</xdr:rowOff>
    </xdr:from>
    <xdr:to>
      <xdr:col>17</xdr:col>
      <xdr:colOff>466725</xdr:colOff>
      <xdr:row>20</xdr:row>
      <xdr:rowOff>133350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238125</xdr:colOff>
      <xdr:row>20</xdr:row>
      <xdr:rowOff>161925</xdr:rowOff>
    </xdr:from>
    <xdr:to>
      <xdr:col>11</xdr:col>
      <xdr:colOff>304800</xdr:colOff>
      <xdr:row>37</xdr:row>
      <xdr:rowOff>47625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276225</xdr:colOff>
      <xdr:row>38</xdr:row>
      <xdr:rowOff>140970</xdr:rowOff>
    </xdr:from>
    <xdr:to>
      <xdr:col>14</xdr:col>
      <xdr:colOff>228600</xdr:colOff>
      <xdr:row>64</xdr:row>
      <xdr:rowOff>175260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39</xdr:row>
      <xdr:rowOff>0</xdr:rowOff>
    </xdr:from>
    <xdr:to>
      <xdr:col>24</xdr:col>
      <xdr:colOff>600075</xdr:colOff>
      <xdr:row>65</xdr:row>
      <xdr:rowOff>34290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220980</xdr:colOff>
      <xdr:row>3</xdr:row>
      <xdr:rowOff>83820</xdr:rowOff>
    </xdr:from>
    <xdr:to>
      <xdr:col>11</xdr:col>
      <xdr:colOff>293370</xdr:colOff>
      <xdr:row>20</xdr:row>
      <xdr:rowOff>112395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C15" sqref="C15"/>
    </sheetView>
  </sheetViews>
  <sheetFormatPr defaultRowHeight="14.5" x14ac:dyDescent="0.35"/>
  <sheetData>
    <row r="1" spans="1:2" x14ac:dyDescent="0.35">
      <c r="A1" t="s">
        <v>46</v>
      </c>
    </row>
    <row r="2" spans="1:2" x14ac:dyDescent="0.35">
      <c r="A2">
        <v>1</v>
      </c>
      <c r="B2" t="s">
        <v>58</v>
      </c>
    </row>
    <row r="3" spans="1:2" x14ac:dyDescent="0.35">
      <c r="A3">
        <v>2</v>
      </c>
      <c r="B3" t="s">
        <v>59</v>
      </c>
    </row>
    <row r="4" spans="1:2" x14ac:dyDescent="0.35">
      <c r="A4">
        <v>3</v>
      </c>
      <c r="B4" t="s">
        <v>47</v>
      </c>
    </row>
    <row r="5" spans="1:2" x14ac:dyDescent="0.35">
      <c r="A5">
        <v>4</v>
      </c>
      <c r="B5" t="s">
        <v>48</v>
      </c>
    </row>
    <row r="6" spans="1:2" x14ac:dyDescent="0.35">
      <c r="A6">
        <v>5</v>
      </c>
      <c r="B6" t="s">
        <v>49</v>
      </c>
    </row>
    <row r="7" spans="1:2" x14ac:dyDescent="0.35">
      <c r="A7">
        <v>6</v>
      </c>
      <c r="B7" t="s">
        <v>57</v>
      </c>
    </row>
    <row r="8" spans="1:2" x14ac:dyDescent="0.35">
      <c r="A8">
        <v>7</v>
      </c>
      <c r="B8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45"/>
  <sheetViews>
    <sheetView tabSelected="1" topLeftCell="A2" workbookViewId="0">
      <selection activeCell="L2" sqref="L2"/>
    </sheetView>
  </sheetViews>
  <sheetFormatPr defaultRowHeight="14.5" x14ac:dyDescent="0.35"/>
  <cols>
    <col min="1" max="1" width="10.54296875" bestFit="1" customWidth="1"/>
    <col min="28" max="28" width="14" customWidth="1"/>
    <col min="29" max="29" width="9.54296875" bestFit="1" customWidth="1"/>
  </cols>
  <sheetData>
    <row r="1" spans="1:29" ht="39.5" thickBot="1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89</v>
      </c>
      <c r="G1" t="s">
        <v>90</v>
      </c>
      <c r="H1" t="s">
        <v>5</v>
      </c>
      <c r="I1" t="s">
        <v>6</v>
      </c>
      <c r="J1" t="s">
        <v>91</v>
      </c>
      <c r="K1" t="s">
        <v>92</v>
      </c>
      <c r="L1" t="s">
        <v>93</v>
      </c>
      <c r="M1" t="s">
        <v>7</v>
      </c>
      <c r="N1" t="s">
        <v>8</v>
      </c>
      <c r="O1" t="s">
        <v>9</v>
      </c>
      <c r="P1" t="s">
        <v>10</v>
      </c>
      <c r="Q1" t="s">
        <v>94</v>
      </c>
      <c r="R1" t="s">
        <v>11</v>
      </c>
      <c r="S1" t="s">
        <v>95</v>
      </c>
      <c r="T1" t="s">
        <v>96</v>
      </c>
      <c r="U1" t="s">
        <v>12</v>
      </c>
      <c r="V1" t="s">
        <v>97</v>
      </c>
      <c r="W1" t="s">
        <v>98</v>
      </c>
      <c r="X1" t="s">
        <v>99</v>
      </c>
      <c r="Y1" t="s">
        <v>84</v>
      </c>
      <c r="Z1" t="s">
        <v>13</v>
      </c>
      <c r="AA1" t="s">
        <v>14</v>
      </c>
      <c r="AB1" s="44" t="s">
        <v>45</v>
      </c>
      <c r="AC1" s="45">
        <f>SUM(AB2:AB1326)</f>
        <v>6.7143518518518572</v>
      </c>
    </row>
    <row r="2" spans="1:29" x14ac:dyDescent="0.35">
      <c r="A2" s="1">
        <v>44727</v>
      </c>
      <c r="B2" s="2">
        <v>0.37484953703703705</v>
      </c>
      <c r="C2" t="s">
        <v>100</v>
      </c>
      <c r="D2" t="s">
        <v>60</v>
      </c>
      <c r="E2">
        <v>1</v>
      </c>
      <c r="F2" t="s">
        <v>70</v>
      </c>
      <c r="G2" t="s">
        <v>125</v>
      </c>
      <c r="H2" t="s">
        <v>103</v>
      </c>
      <c r="I2" t="s">
        <v>62</v>
      </c>
      <c r="J2">
        <v>300</v>
      </c>
      <c r="K2" t="s">
        <v>63</v>
      </c>
      <c r="L2" t="s">
        <v>125</v>
      </c>
      <c r="M2">
        <v>52.052760999999997</v>
      </c>
      <c r="N2">
        <v>-10.78712938</v>
      </c>
      <c r="O2">
        <v>15</v>
      </c>
      <c r="P2" t="s">
        <v>83</v>
      </c>
      <c r="Q2">
        <v>0</v>
      </c>
      <c r="R2">
        <v>2</v>
      </c>
      <c r="S2">
        <v>4</v>
      </c>
      <c r="T2">
        <v>3</v>
      </c>
      <c r="U2">
        <v>6</v>
      </c>
      <c r="V2" t="s">
        <v>65</v>
      </c>
      <c r="W2" t="s">
        <v>65</v>
      </c>
      <c r="X2" t="s">
        <v>69</v>
      </c>
      <c r="Z2">
        <v>0</v>
      </c>
      <c r="AA2" s="2">
        <v>0</v>
      </c>
      <c r="AB2" s="46">
        <f>IF($D2="Stop","",$B3-$B2)</f>
        <v>7.314814814814774E-3</v>
      </c>
    </row>
    <row r="3" spans="1:29" x14ac:dyDescent="0.35">
      <c r="A3" s="1">
        <v>44727</v>
      </c>
      <c r="B3" s="2">
        <v>0.38216435185185182</v>
      </c>
      <c r="C3" t="s">
        <v>100</v>
      </c>
      <c r="D3" t="s">
        <v>68</v>
      </c>
      <c r="E3">
        <v>1</v>
      </c>
      <c r="F3" t="s">
        <v>70</v>
      </c>
      <c r="G3" t="s">
        <v>125</v>
      </c>
      <c r="H3" t="s">
        <v>103</v>
      </c>
      <c r="I3" t="s">
        <v>62</v>
      </c>
      <c r="J3">
        <v>300</v>
      </c>
      <c r="K3" t="s">
        <v>63</v>
      </c>
      <c r="L3" t="s">
        <v>125</v>
      </c>
      <c r="M3">
        <v>52.0252495043366</v>
      </c>
      <c r="N3">
        <v>-10.769551334833199</v>
      </c>
      <c r="O3">
        <v>15</v>
      </c>
      <c r="P3" t="s">
        <v>83</v>
      </c>
      <c r="R3">
        <v>2</v>
      </c>
      <c r="S3">
        <v>4</v>
      </c>
      <c r="T3">
        <v>3</v>
      </c>
      <c r="U3">
        <v>6</v>
      </c>
      <c r="V3" t="s">
        <v>65</v>
      </c>
      <c r="W3" t="s">
        <v>65</v>
      </c>
      <c r="X3" t="s">
        <v>69</v>
      </c>
      <c r="Z3">
        <v>0</v>
      </c>
      <c r="AA3" s="2">
        <v>0</v>
      </c>
      <c r="AB3" s="46" t="str">
        <f t="shared" ref="AB3:AB66" si="0">IF($D3="Stop","",$B4-$B3)</f>
        <v/>
      </c>
    </row>
    <row r="4" spans="1:29" x14ac:dyDescent="0.35">
      <c r="A4" s="1">
        <v>44727</v>
      </c>
      <c r="B4" s="2">
        <v>0.39134259259259263</v>
      </c>
      <c r="C4" t="s">
        <v>100</v>
      </c>
      <c r="D4" t="s">
        <v>60</v>
      </c>
      <c r="E4">
        <v>2</v>
      </c>
      <c r="F4" t="s">
        <v>70</v>
      </c>
      <c r="G4" t="s">
        <v>125</v>
      </c>
      <c r="H4" t="s">
        <v>101</v>
      </c>
      <c r="I4" t="s">
        <v>104</v>
      </c>
      <c r="J4">
        <v>300</v>
      </c>
      <c r="L4" t="s">
        <v>125</v>
      </c>
      <c r="M4">
        <v>52.009116769999999</v>
      </c>
      <c r="N4">
        <v>-10.718612419999999</v>
      </c>
      <c r="O4">
        <v>15</v>
      </c>
      <c r="P4" t="s">
        <v>83</v>
      </c>
      <c r="R4">
        <v>2</v>
      </c>
      <c r="S4">
        <v>4</v>
      </c>
      <c r="T4">
        <v>3</v>
      </c>
      <c r="U4">
        <v>6</v>
      </c>
      <c r="V4" t="s">
        <v>65</v>
      </c>
      <c r="W4" t="s">
        <v>65</v>
      </c>
      <c r="X4" t="s">
        <v>69</v>
      </c>
      <c r="Z4">
        <v>0</v>
      </c>
      <c r="AA4" s="2">
        <v>0</v>
      </c>
      <c r="AB4" s="46">
        <f t="shared" si="0"/>
        <v>6.3541666666666607E-3</v>
      </c>
    </row>
    <row r="5" spans="1:29" x14ac:dyDescent="0.35">
      <c r="A5" s="1">
        <v>44727</v>
      </c>
      <c r="B5" s="2">
        <v>0.39769675925925929</v>
      </c>
      <c r="C5" t="s">
        <v>100</v>
      </c>
      <c r="D5" t="s">
        <v>68</v>
      </c>
      <c r="E5">
        <v>2</v>
      </c>
      <c r="F5" t="s">
        <v>70</v>
      </c>
      <c r="G5" t="s">
        <v>125</v>
      </c>
      <c r="H5" t="s">
        <v>101</v>
      </c>
      <c r="I5" t="s">
        <v>104</v>
      </c>
      <c r="L5" t="s">
        <v>125</v>
      </c>
      <c r="M5">
        <v>52.010698642355599</v>
      </c>
      <c r="N5">
        <v>-10.6767895571995</v>
      </c>
      <c r="O5">
        <v>15</v>
      </c>
      <c r="P5" t="s">
        <v>65</v>
      </c>
      <c r="Q5">
        <v>0</v>
      </c>
      <c r="R5">
        <v>2</v>
      </c>
      <c r="S5">
        <v>4</v>
      </c>
      <c r="T5">
        <v>3</v>
      </c>
      <c r="U5">
        <v>8</v>
      </c>
      <c r="V5" t="s">
        <v>65</v>
      </c>
      <c r="W5" t="s">
        <v>65</v>
      </c>
      <c r="X5" t="s">
        <v>69</v>
      </c>
      <c r="Z5">
        <v>0</v>
      </c>
      <c r="AA5" s="2">
        <v>0</v>
      </c>
      <c r="AB5" s="46" t="str">
        <f t="shared" si="0"/>
        <v/>
      </c>
    </row>
    <row r="6" spans="1:29" x14ac:dyDescent="0.35">
      <c r="A6" s="1">
        <v>44727</v>
      </c>
      <c r="B6" s="2">
        <v>0.39993055555555551</v>
      </c>
      <c r="C6" t="s">
        <v>100</v>
      </c>
      <c r="D6" t="s">
        <v>60</v>
      </c>
      <c r="E6">
        <v>3</v>
      </c>
      <c r="F6" t="s">
        <v>70</v>
      </c>
      <c r="G6" t="s">
        <v>125</v>
      </c>
      <c r="H6" t="s">
        <v>101</v>
      </c>
      <c r="I6" t="s">
        <v>62</v>
      </c>
      <c r="J6">
        <v>300</v>
      </c>
      <c r="K6" t="s">
        <v>63</v>
      </c>
      <c r="L6" t="s">
        <v>125</v>
      </c>
      <c r="M6">
        <v>52.011850013951999</v>
      </c>
      <c r="N6">
        <v>-10.662109618266999</v>
      </c>
      <c r="O6">
        <v>15</v>
      </c>
      <c r="P6" t="s">
        <v>65</v>
      </c>
      <c r="Q6">
        <v>0</v>
      </c>
      <c r="R6">
        <v>2</v>
      </c>
      <c r="S6">
        <v>4</v>
      </c>
      <c r="T6">
        <v>3</v>
      </c>
      <c r="U6">
        <v>8</v>
      </c>
      <c r="V6" t="s">
        <v>65</v>
      </c>
      <c r="W6" t="s">
        <v>65</v>
      </c>
      <c r="X6" t="s">
        <v>69</v>
      </c>
      <c r="Z6">
        <v>7097.5028188234301</v>
      </c>
      <c r="AA6" s="2">
        <v>1.5138888888888889E-2</v>
      </c>
      <c r="AB6" s="46">
        <f t="shared" si="0"/>
        <v>1.5138888888888924E-2</v>
      </c>
    </row>
    <row r="7" spans="1:29" x14ac:dyDescent="0.35">
      <c r="A7" s="1">
        <v>44727</v>
      </c>
      <c r="B7" s="2">
        <v>0.41506944444444444</v>
      </c>
      <c r="C7" t="s">
        <v>100</v>
      </c>
      <c r="D7" t="s">
        <v>68</v>
      </c>
      <c r="E7">
        <v>3</v>
      </c>
      <c r="F7" t="s">
        <v>70</v>
      </c>
      <c r="G7" t="s">
        <v>125</v>
      </c>
      <c r="H7" t="s">
        <v>101</v>
      </c>
      <c r="I7" t="s">
        <v>62</v>
      </c>
      <c r="J7">
        <v>300</v>
      </c>
      <c r="K7" t="s">
        <v>63</v>
      </c>
      <c r="L7" t="s">
        <v>125</v>
      </c>
      <c r="M7">
        <v>52.023739909853603</v>
      </c>
      <c r="N7">
        <v>-10.5641834976898</v>
      </c>
      <c r="O7">
        <v>15</v>
      </c>
      <c r="P7" t="s">
        <v>65</v>
      </c>
      <c r="Q7">
        <v>0</v>
      </c>
      <c r="R7">
        <v>2</v>
      </c>
      <c r="S7">
        <v>4</v>
      </c>
      <c r="T7">
        <v>3</v>
      </c>
      <c r="U7">
        <v>8</v>
      </c>
      <c r="V7" t="s">
        <v>65</v>
      </c>
      <c r="W7" t="s">
        <v>65</v>
      </c>
      <c r="X7" t="s">
        <v>69</v>
      </c>
      <c r="Z7">
        <v>7097.5028188234301</v>
      </c>
      <c r="AA7" s="2">
        <v>1.5138888888888889E-2</v>
      </c>
      <c r="AB7" s="46" t="str">
        <f t="shared" si="0"/>
        <v/>
      </c>
    </row>
    <row r="8" spans="1:29" x14ac:dyDescent="0.35">
      <c r="A8" s="1">
        <v>44727</v>
      </c>
      <c r="B8" s="2">
        <v>0.42574074074074075</v>
      </c>
      <c r="C8" t="s">
        <v>100</v>
      </c>
      <c r="D8" t="s">
        <v>60</v>
      </c>
      <c r="E8">
        <v>4</v>
      </c>
      <c r="F8" t="s">
        <v>70</v>
      </c>
      <c r="G8" t="s">
        <v>125</v>
      </c>
      <c r="H8" t="s">
        <v>101</v>
      </c>
      <c r="I8" t="s">
        <v>62</v>
      </c>
      <c r="J8">
        <v>300</v>
      </c>
      <c r="K8" t="s">
        <v>63</v>
      </c>
      <c r="L8" t="s">
        <v>125</v>
      </c>
      <c r="M8">
        <v>52.039240574277898</v>
      </c>
      <c r="N8">
        <v>-10.4956927962706</v>
      </c>
      <c r="O8">
        <v>15</v>
      </c>
      <c r="P8" t="s">
        <v>71</v>
      </c>
      <c r="R8">
        <v>1.25</v>
      </c>
      <c r="S8">
        <v>3</v>
      </c>
      <c r="T8">
        <v>3</v>
      </c>
      <c r="U8">
        <v>8</v>
      </c>
      <c r="V8" t="s">
        <v>65</v>
      </c>
      <c r="W8" t="s">
        <v>65</v>
      </c>
      <c r="X8" t="s">
        <v>69</v>
      </c>
      <c r="Z8">
        <v>2976.6634071190001</v>
      </c>
      <c r="AA8" s="2">
        <v>6.168981481481481E-3</v>
      </c>
      <c r="AB8" s="46">
        <f t="shared" si="0"/>
        <v>6.1689814814814281E-3</v>
      </c>
    </row>
    <row r="9" spans="1:29" x14ac:dyDescent="0.35">
      <c r="A9" s="1">
        <v>44727</v>
      </c>
      <c r="B9" s="2">
        <v>0.43190972222222218</v>
      </c>
      <c r="C9" t="s">
        <v>100</v>
      </c>
      <c r="D9" t="s">
        <v>68</v>
      </c>
      <c r="E9">
        <v>4</v>
      </c>
      <c r="F9" t="s">
        <v>70</v>
      </c>
      <c r="G9" t="s">
        <v>125</v>
      </c>
      <c r="H9" t="s">
        <v>101</v>
      </c>
      <c r="I9" t="s">
        <v>62</v>
      </c>
      <c r="J9">
        <v>300</v>
      </c>
      <c r="K9" t="s">
        <v>63</v>
      </c>
      <c r="L9" t="s">
        <v>125</v>
      </c>
      <c r="M9">
        <v>52.050600617125603</v>
      </c>
      <c r="N9">
        <v>-10.4568615985291</v>
      </c>
      <c r="O9">
        <v>15</v>
      </c>
      <c r="P9" t="s">
        <v>71</v>
      </c>
      <c r="R9">
        <v>1.25</v>
      </c>
      <c r="S9">
        <v>3</v>
      </c>
      <c r="T9">
        <v>3</v>
      </c>
      <c r="U9">
        <v>8</v>
      </c>
      <c r="V9" t="s">
        <v>65</v>
      </c>
      <c r="W9" t="s">
        <v>65</v>
      </c>
      <c r="X9" t="s">
        <v>69</v>
      </c>
      <c r="Z9">
        <v>2976.6634071190001</v>
      </c>
      <c r="AA9" s="2">
        <v>6.168981481481481E-3</v>
      </c>
      <c r="AB9" s="46" t="str">
        <f t="shared" si="0"/>
        <v/>
      </c>
    </row>
    <row r="10" spans="1:29" x14ac:dyDescent="0.35">
      <c r="A10" s="1">
        <v>44727</v>
      </c>
      <c r="B10" s="2">
        <v>0.44912037037037034</v>
      </c>
      <c r="C10" t="s">
        <v>100</v>
      </c>
      <c r="D10" t="s">
        <v>60</v>
      </c>
      <c r="E10">
        <v>5</v>
      </c>
      <c r="F10" t="s">
        <v>70</v>
      </c>
      <c r="G10" t="s">
        <v>125</v>
      </c>
      <c r="H10" t="s">
        <v>101</v>
      </c>
      <c r="I10" t="s">
        <v>62</v>
      </c>
      <c r="J10">
        <v>300</v>
      </c>
      <c r="K10" t="s">
        <v>63</v>
      </c>
      <c r="L10" t="s">
        <v>125</v>
      </c>
      <c r="M10">
        <v>52.081072159999998</v>
      </c>
      <c r="N10">
        <v>-10.3488749</v>
      </c>
      <c r="O10">
        <v>15</v>
      </c>
      <c r="P10" t="s">
        <v>71</v>
      </c>
      <c r="R10">
        <v>1.25</v>
      </c>
      <c r="S10">
        <v>3</v>
      </c>
      <c r="T10">
        <v>3</v>
      </c>
      <c r="U10">
        <v>8</v>
      </c>
      <c r="V10" t="s">
        <v>65</v>
      </c>
      <c r="W10" t="s">
        <v>65</v>
      </c>
      <c r="X10" t="s">
        <v>69</v>
      </c>
      <c r="Z10">
        <v>0</v>
      </c>
      <c r="AA10" s="2">
        <v>0</v>
      </c>
      <c r="AB10" s="46">
        <f t="shared" si="0"/>
        <v>1.5081018518518563E-2</v>
      </c>
    </row>
    <row r="11" spans="1:29" x14ac:dyDescent="0.35">
      <c r="A11" s="1">
        <v>44727</v>
      </c>
      <c r="B11" s="2">
        <v>0.4642013888888889</v>
      </c>
      <c r="C11" t="s">
        <v>100</v>
      </c>
      <c r="D11" t="s">
        <v>68</v>
      </c>
      <c r="E11">
        <v>5</v>
      </c>
      <c r="F11" t="s">
        <v>70</v>
      </c>
      <c r="G11" t="s">
        <v>125</v>
      </c>
      <c r="H11" t="s">
        <v>101</v>
      </c>
      <c r="I11" t="s">
        <v>62</v>
      </c>
      <c r="J11">
        <v>300</v>
      </c>
      <c r="K11" t="s">
        <v>63</v>
      </c>
      <c r="L11" t="s">
        <v>125</v>
      </c>
      <c r="M11">
        <v>52.106981315202198</v>
      </c>
      <c r="N11">
        <v>-10.2637677550251</v>
      </c>
      <c r="O11">
        <v>15</v>
      </c>
      <c r="P11" t="s">
        <v>71</v>
      </c>
      <c r="R11">
        <v>1.25</v>
      </c>
      <c r="S11">
        <v>3</v>
      </c>
      <c r="T11">
        <v>3</v>
      </c>
      <c r="U11">
        <v>8</v>
      </c>
      <c r="V11" t="s">
        <v>65</v>
      </c>
      <c r="W11" t="s">
        <v>65</v>
      </c>
      <c r="X11" t="s">
        <v>69</v>
      </c>
      <c r="Z11">
        <v>0</v>
      </c>
      <c r="AA11" s="2">
        <v>0</v>
      </c>
      <c r="AB11" s="46" t="str">
        <f t="shared" si="0"/>
        <v/>
      </c>
    </row>
    <row r="12" spans="1:29" x14ac:dyDescent="0.35">
      <c r="A12" s="1">
        <v>44727</v>
      </c>
      <c r="B12" s="2">
        <v>0.68030092592592595</v>
      </c>
      <c r="C12" t="s">
        <v>100</v>
      </c>
      <c r="D12" t="s">
        <v>60</v>
      </c>
      <c r="E12">
        <v>8</v>
      </c>
      <c r="F12" t="s">
        <v>70</v>
      </c>
      <c r="G12" t="s">
        <v>125</v>
      </c>
      <c r="H12" t="s">
        <v>101</v>
      </c>
      <c r="I12" t="s">
        <v>62</v>
      </c>
      <c r="J12">
        <v>300</v>
      </c>
      <c r="K12" t="s">
        <v>63</v>
      </c>
      <c r="L12" t="s">
        <v>125</v>
      </c>
      <c r="M12">
        <v>51.458464988943597</v>
      </c>
      <c r="N12">
        <v>-10.2137401600787</v>
      </c>
      <c r="O12">
        <v>15</v>
      </c>
      <c r="P12" t="s">
        <v>64</v>
      </c>
      <c r="Q12">
        <v>10</v>
      </c>
      <c r="R12">
        <v>0.75</v>
      </c>
      <c r="S12">
        <v>4</v>
      </c>
      <c r="T12">
        <v>3</v>
      </c>
      <c r="U12">
        <v>2</v>
      </c>
      <c r="V12" t="s">
        <v>65</v>
      </c>
      <c r="W12" t="s">
        <v>65</v>
      </c>
      <c r="X12" t="s">
        <v>69</v>
      </c>
      <c r="Z12">
        <v>3799.1224850550402</v>
      </c>
      <c r="AA12" s="2">
        <v>8.217592592592594E-3</v>
      </c>
      <c r="AB12" s="46">
        <f t="shared" si="0"/>
        <v>8.2175925925925819E-3</v>
      </c>
    </row>
    <row r="13" spans="1:29" x14ac:dyDescent="0.35">
      <c r="A13" s="1">
        <v>44727</v>
      </c>
      <c r="B13" s="2">
        <v>0.68851851851851853</v>
      </c>
      <c r="C13" t="s">
        <v>100</v>
      </c>
      <c r="D13" t="s">
        <v>68</v>
      </c>
      <c r="E13">
        <v>8</v>
      </c>
      <c r="F13" t="s">
        <v>70</v>
      </c>
      <c r="G13" t="s">
        <v>125</v>
      </c>
      <c r="H13" t="s">
        <v>101</v>
      </c>
      <c r="I13" t="s">
        <v>62</v>
      </c>
      <c r="J13">
        <v>300</v>
      </c>
      <c r="K13" t="s">
        <v>63</v>
      </c>
      <c r="L13" t="s">
        <v>125</v>
      </c>
      <c r="M13">
        <v>51.431365295031803</v>
      </c>
      <c r="N13">
        <v>-10.180542030913401</v>
      </c>
      <c r="O13">
        <v>15</v>
      </c>
      <c r="P13" t="s">
        <v>64</v>
      </c>
      <c r="Q13">
        <v>10</v>
      </c>
      <c r="R13">
        <v>0.75</v>
      </c>
      <c r="S13">
        <v>4</v>
      </c>
      <c r="T13">
        <v>3</v>
      </c>
      <c r="U13">
        <v>2</v>
      </c>
      <c r="V13" t="s">
        <v>65</v>
      </c>
      <c r="W13" t="s">
        <v>65</v>
      </c>
      <c r="X13" t="s">
        <v>69</v>
      </c>
      <c r="Z13">
        <v>3799.1224850550402</v>
      </c>
      <c r="AA13" s="2">
        <v>8.217592592592594E-3</v>
      </c>
      <c r="AB13" s="46" t="str">
        <f t="shared" si="0"/>
        <v/>
      </c>
    </row>
    <row r="14" spans="1:29" x14ac:dyDescent="0.35">
      <c r="A14" s="1">
        <v>44727</v>
      </c>
      <c r="B14" s="2">
        <v>0.69574074074074066</v>
      </c>
      <c r="C14" t="s">
        <v>100</v>
      </c>
      <c r="D14" t="s">
        <v>60</v>
      </c>
      <c r="E14">
        <v>351</v>
      </c>
      <c r="F14" t="s">
        <v>70</v>
      </c>
      <c r="G14" t="s">
        <v>125</v>
      </c>
      <c r="H14" t="s">
        <v>101</v>
      </c>
      <c r="I14" t="s">
        <v>62</v>
      </c>
      <c r="J14">
        <v>300</v>
      </c>
      <c r="K14" t="s">
        <v>63</v>
      </c>
      <c r="L14" t="s">
        <v>125</v>
      </c>
      <c r="M14">
        <v>51.407614459058799</v>
      </c>
      <c r="N14">
        <v>-10.151244896175699</v>
      </c>
      <c r="O14">
        <v>12</v>
      </c>
      <c r="P14" t="s">
        <v>65</v>
      </c>
      <c r="Q14">
        <v>0</v>
      </c>
      <c r="R14">
        <v>1</v>
      </c>
      <c r="S14">
        <v>4</v>
      </c>
      <c r="T14">
        <v>3</v>
      </c>
      <c r="U14">
        <v>2</v>
      </c>
      <c r="V14" t="s">
        <v>65</v>
      </c>
      <c r="W14" t="s">
        <v>65</v>
      </c>
      <c r="X14" t="s">
        <v>69</v>
      </c>
      <c r="Z14">
        <v>1155.0947756610401</v>
      </c>
      <c r="AA14" s="2">
        <v>2.4305555555555556E-3</v>
      </c>
      <c r="AB14" s="46">
        <f t="shared" si="0"/>
        <v>2.4305555555556024E-3</v>
      </c>
    </row>
    <row r="15" spans="1:29" x14ac:dyDescent="0.35">
      <c r="A15" s="1">
        <v>44727</v>
      </c>
      <c r="B15" s="2">
        <v>0.69817129629629626</v>
      </c>
      <c r="C15" t="s">
        <v>100</v>
      </c>
      <c r="D15" t="s">
        <v>68</v>
      </c>
      <c r="E15">
        <v>351</v>
      </c>
      <c r="F15" t="s">
        <v>70</v>
      </c>
      <c r="G15" t="s">
        <v>125</v>
      </c>
      <c r="H15" t="s">
        <v>101</v>
      </c>
      <c r="I15" t="s">
        <v>62</v>
      </c>
      <c r="J15">
        <v>300</v>
      </c>
      <c r="K15" t="s">
        <v>63</v>
      </c>
      <c r="L15" t="s">
        <v>125</v>
      </c>
      <c r="M15">
        <v>51.399487656673898</v>
      </c>
      <c r="N15">
        <v>-10.1409719709754</v>
      </c>
      <c r="O15">
        <v>12</v>
      </c>
      <c r="P15" t="s">
        <v>65</v>
      </c>
      <c r="Q15">
        <v>0</v>
      </c>
      <c r="R15">
        <v>1</v>
      </c>
      <c r="S15">
        <v>4</v>
      </c>
      <c r="T15">
        <v>3</v>
      </c>
      <c r="U15">
        <v>2</v>
      </c>
      <c r="V15" t="s">
        <v>65</v>
      </c>
      <c r="W15" t="s">
        <v>65</v>
      </c>
      <c r="X15" t="s">
        <v>69</v>
      </c>
      <c r="Z15">
        <v>1155.0947756610401</v>
      </c>
      <c r="AA15" s="2">
        <v>2.4305555555555556E-3</v>
      </c>
      <c r="AB15" s="46" t="str">
        <f t="shared" si="0"/>
        <v/>
      </c>
    </row>
    <row r="16" spans="1:29" x14ac:dyDescent="0.35">
      <c r="A16" s="1">
        <v>44727</v>
      </c>
      <c r="B16" s="2">
        <v>0.70347222222222217</v>
      </c>
      <c r="C16" t="s">
        <v>100</v>
      </c>
      <c r="D16" t="s">
        <v>60</v>
      </c>
      <c r="E16">
        <v>352</v>
      </c>
      <c r="F16" t="s">
        <v>70</v>
      </c>
      <c r="G16" t="s">
        <v>125</v>
      </c>
      <c r="H16" t="s">
        <v>101</v>
      </c>
      <c r="I16" t="s">
        <v>62</v>
      </c>
      <c r="J16">
        <v>300</v>
      </c>
      <c r="K16" t="s">
        <v>63</v>
      </c>
      <c r="L16" t="s">
        <v>125</v>
      </c>
      <c r="M16">
        <v>51.381231909999997</v>
      </c>
      <c r="N16">
        <v>-10.1176791</v>
      </c>
      <c r="O16">
        <v>12</v>
      </c>
      <c r="P16" t="s">
        <v>65</v>
      </c>
      <c r="Q16">
        <v>0</v>
      </c>
      <c r="R16">
        <v>1.25</v>
      </c>
      <c r="S16">
        <v>4</v>
      </c>
      <c r="T16">
        <v>3</v>
      </c>
      <c r="U16">
        <v>1</v>
      </c>
      <c r="V16" t="s">
        <v>65</v>
      </c>
      <c r="W16" t="s">
        <v>65</v>
      </c>
      <c r="X16" t="s">
        <v>69</v>
      </c>
      <c r="Z16">
        <v>0</v>
      </c>
      <c r="AA16" s="2">
        <v>0</v>
      </c>
      <c r="AB16" s="46">
        <f t="shared" si="0"/>
        <v>3.8240740740740797E-2</v>
      </c>
    </row>
    <row r="17" spans="1:28" x14ac:dyDescent="0.35">
      <c r="A17" s="1">
        <v>44727</v>
      </c>
      <c r="B17" s="2">
        <v>0.74171296296296296</v>
      </c>
      <c r="C17" t="s">
        <v>100</v>
      </c>
      <c r="D17" t="s">
        <v>68</v>
      </c>
      <c r="E17">
        <v>352</v>
      </c>
      <c r="F17" t="s">
        <v>70</v>
      </c>
      <c r="G17" t="s">
        <v>125</v>
      </c>
      <c r="H17" t="s">
        <v>101</v>
      </c>
      <c r="I17" t="s">
        <v>62</v>
      </c>
      <c r="J17">
        <v>300</v>
      </c>
      <c r="K17" t="s">
        <v>63</v>
      </c>
      <c r="L17" t="s">
        <v>125</v>
      </c>
      <c r="M17">
        <v>51.2584700772559</v>
      </c>
      <c r="N17">
        <v>-9.9497902825231908</v>
      </c>
      <c r="O17">
        <v>12</v>
      </c>
      <c r="P17" t="s">
        <v>65</v>
      </c>
      <c r="R17">
        <v>1</v>
      </c>
      <c r="S17">
        <v>4</v>
      </c>
      <c r="T17">
        <v>3</v>
      </c>
      <c r="U17">
        <v>1</v>
      </c>
      <c r="V17" t="s">
        <v>65</v>
      </c>
      <c r="W17" t="s">
        <v>65</v>
      </c>
      <c r="X17" t="s">
        <v>69</v>
      </c>
      <c r="Z17">
        <v>0</v>
      </c>
      <c r="AA17" s="2">
        <v>0</v>
      </c>
      <c r="AB17" s="46" t="str">
        <f t="shared" si="0"/>
        <v/>
      </c>
    </row>
    <row r="18" spans="1:28" x14ac:dyDescent="0.35">
      <c r="A18" s="1">
        <v>44727</v>
      </c>
      <c r="B18" s="2">
        <v>0.7860300925925926</v>
      </c>
      <c r="C18" t="s">
        <v>100</v>
      </c>
      <c r="D18" t="s">
        <v>60</v>
      </c>
      <c r="E18">
        <v>353</v>
      </c>
      <c r="F18" t="s">
        <v>70</v>
      </c>
      <c r="G18" t="s">
        <v>125</v>
      </c>
      <c r="H18" t="s">
        <v>101</v>
      </c>
      <c r="I18" t="s">
        <v>62</v>
      </c>
      <c r="J18">
        <v>300</v>
      </c>
      <c r="K18" t="s">
        <v>63</v>
      </c>
      <c r="L18" t="s">
        <v>125</v>
      </c>
      <c r="M18">
        <v>51.105787809311003</v>
      </c>
      <c r="N18">
        <v>-9.7663829383818594</v>
      </c>
      <c r="O18">
        <v>12</v>
      </c>
      <c r="P18" t="s">
        <v>65</v>
      </c>
      <c r="Q18">
        <v>0</v>
      </c>
      <c r="R18">
        <v>1</v>
      </c>
      <c r="S18">
        <v>4</v>
      </c>
      <c r="T18">
        <v>2</v>
      </c>
      <c r="U18">
        <v>1</v>
      </c>
      <c r="V18" t="s">
        <v>65</v>
      </c>
      <c r="W18" t="s">
        <v>65</v>
      </c>
      <c r="X18" t="s">
        <v>69</v>
      </c>
      <c r="Z18">
        <v>2440.35332916983</v>
      </c>
      <c r="AA18" s="2">
        <v>5.0694444444444441E-3</v>
      </c>
      <c r="AB18" s="46">
        <f t="shared" si="0"/>
        <v>5.0694444444444597E-3</v>
      </c>
    </row>
    <row r="19" spans="1:28" x14ac:dyDescent="0.35">
      <c r="A19" s="1">
        <v>44727</v>
      </c>
      <c r="B19" s="2">
        <v>0.79109953703703706</v>
      </c>
      <c r="C19" t="s">
        <v>100</v>
      </c>
      <c r="D19" t="s">
        <v>68</v>
      </c>
      <c r="E19">
        <v>353</v>
      </c>
      <c r="F19" t="s">
        <v>70</v>
      </c>
      <c r="G19" t="s">
        <v>125</v>
      </c>
      <c r="H19" t="s">
        <v>101</v>
      </c>
      <c r="I19" t="s">
        <v>62</v>
      </c>
      <c r="J19">
        <v>300</v>
      </c>
      <c r="K19" t="s">
        <v>63</v>
      </c>
      <c r="L19" t="s">
        <v>125</v>
      </c>
      <c r="M19">
        <v>51.088035390884698</v>
      </c>
      <c r="N19">
        <v>-9.7459120902902505</v>
      </c>
      <c r="O19">
        <v>12</v>
      </c>
      <c r="P19" t="s">
        <v>65</v>
      </c>
      <c r="R19">
        <v>1</v>
      </c>
      <c r="S19">
        <v>4</v>
      </c>
      <c r="T19">
        <v>2</v>
      </c>
      <c r="U19">
        <v>1</v>
      </c>
      <c r="V19" t="s">
        <v>65</v>
      </c>
      <c r="W19" t="s">
        <v>65</v>
      </c>
      <c r="X19" t="s">
        <v>69</v>
      </c>
      <c r="Z19">
        <v>2440.35332916983</v>
      </c>
      <c r="AA19" s="2">
        <v>5.0694444444444441E-3</v>
      </c>
      <c r="AB19" s="46" t="str">
        <f t="shared" si="0"/>
        <v/>
      </c>
    </row>
    <row r="20" spans="1:28" x14ac:dyDescent="0.35">
      <c r="A20" s="1">
        <v>44727</v>
      </c>
      <c r="B20" s="2">
        <v>0.79364583333333327</v>
      </c>
      <c r="C20" t="s">
        <v>100</v>
      </c>
      <c r="D20" t="s">
        <v>60</v>
      </c>
      <c r="E20">
        <v>354</v>
      </c>
      <c r="F20" t="s">
        <v>70</v>
      </c>
      <c r="G20" t="s">
        <v>125</v>
      </c>
      <c r="H20" t="s">
        <v>105</v>
      </c>
      <c r="I20" t="s">
        <v>62</v>
      </c>
      <c r="J20">
        <v>300</v>
      </c>
      <c r="K20" t="s">
        <v>63</v>
      </c>
      <c r="L20" t="s">
        <v>125</v>
      </c>
      <c r="M20">
        <v>51.07919047</v>
      </c>
      <c r="N20">
        <v>-9.7350505310000006</v>
      </c>
      <c r="O20">
        <v>12</v>
      </c>
      <c r="P20" t="s">
        <v>65</v>
      </c>
      <c r="Q20">
        <v>0</v>
      </c>
      <c r="R20">
        <v>1.25</v>
      </c>
      <c r="S20">
        <v>4</v>
      </c>
      <c r="T20">
        <v>2</v>
      </c>
      <c r="U20">
        <v>1</v>
      </c>
      <c r="V20" t="s">
        <v>65</v>
      </c>
      <c r="W20" t="s">
        <v>65</v>
      </c>
      <c r="X20" t="s">
        <v>69</v>
      </c>
      <c r="Z20">
        <v>0</v>
      </c>
      <c r="AA20" s="2">
        <v>0</v>
      </c>
      <c r="AB20" s="46">
        <f t="shared" si="0"/>
        <v>3.1712962962963109E-2</v>
      </c>
    </row>
    <row r="21" spans="1:28" x14ac:dyDescent="0.35">
      <c r="A21" s="1">
        <v>44727</v>
      </c>
      <c r="B21" s="2">
        <v>0.82535879629629638</v>
      </c>
      <c r="C21" t="s">
        <v>100</v>
      </c>
      <c r="D21" t="s">
        <v>68</v>
      </c>
      <c r="E21">
        <v>354</v>
      </c>
      <c r="F21" t="s">
        <v>70</v>
      </c>
      <c r="G21" t="s">
        <v>125</v>
      </c>
      <c r="H21" t="s">
        <v>105</v>
      </c>
      <c r="I21" t="s">
        <v>62</v>
      </c>
      <c r="J21">
        <v>300</v>
      </c>
      <c r="K21" t="s">
        <v>63</v>
      </c>
      <c r="L21" t="s">
        <v>125</v>
      </c>
      <c r="M21">
        <v>50.968553940496001</v>
      </c>
      <c r="N21">
        <v>-9.60115097727369</v>
      </c>
      <c r="O21">
        <v>12</v>
      </c>
      <c r="P21" t="s">
        <v>65</v>
      </c>
      <c r="R21">
        <v>1.25</v>
      </c>
      <c r="S21">
        <v>4</v>
      </c>
      <c r="T21">
        <v>2</v>
      </c>
      <c r="U21">
        <v>1</v>
      </c>
      <c r="V21" t="s">
        <v>65</v>
      </c>
      <c r="W21" t="s">
        <v>65</v>
      </c>
      <c r="X21" t="s">
        <v>69</v>
      </c>
      <c r="Y21" t="s">
        <v>106</v>
      </c>
      <c r="Z21">
        <v>0</v>
      </c>
      <c r="AA21" s="2">
        <v>0</v>
      </c>
      <c r="AB21" s="46" t="str">
        <f t="shared" si="0"/>
        <v/>
      </c>
    </row>
    <row r="22" spans="1:28" x14ac:dyDescent="0.35">
      <c r="A22" s="1">
        <v>44728</v>
      </c>
      <c r="B22" s="2">
        <v>0.35828703703703701</v>
      </c>
      <c r="C22" t="s">
        <v>100</v>
      </c>
      <c r="D22" t="s">
        <v>60</v>
      </c>
      <c r="E22">
        <v>9</v>
      </c>
      <c r="F22" t="s">
        <v>70</v>
      </c>
      <c r="G22" t="s">
        <v>125</v>
      </c>
      <c r="H22" t="s">
        <v>105</v>
      </c>
      <c r="I22" t="s">
        <v>62</v>
      </c>
      <c r="J22">
        <v>300</v>
      </c>
      <c r="K22" t="s">
        <v>63</v>
      </c>
      <c r="L22" t="s">
        <v>125</v>
      </c>
      <c r="M22">
        <v>49.3174828547847</v>
      </c>
      <c r="N22">
        <v>-7.5479071135631104</v>
      </c>
      <c r="O22">
        <v>12</v>
      </c>
      <c r="P22" t="s">
        <v>71</v>
      </c>
      <c r="Q22">
        <v>0</v>
      </c>
      <c r="R22">
        <v>0.5</v>
      </c>
      <c r="S22">
        <v>4</v>
      </c>
      <c r="T22">
        <v>3</v>
      </c>
      <c r="U22">
        <v>7</v>
      </c>
      <c r="V22" t="s">
        <v>65</v>
      </c>
      <c r="W22" t="s">
        <v>65</v>
      </c>
      <c r="X22" t="s">
        <v>69</v>
      </c>
      <c r="Z22">
        <v>4295.9201199939698</v>
      </c>
      <c r="AA22" s="2">
        <v>2.9409722222222223E-2</v>
      </c>
      <c r="AB22" s="46">
        <f t="shared" si="0"/>
        <v>2.9409722222222268E-2</v>
      </c>
    </row>
    <row r="23" spans="1:28" x14ac:dyDescent="0.35">
      <c r="A23" s="1">
        <v>44728</v>
      </c>
      <c r="B23" s="2">
        <v>0.38769675925925928</v>
      </c>
      <c r="C23" t="s">
        <v>100</v>
      </c>
      <c r="D23" t="s">
        <v>68</v>
      </c>
      <c r="E23">
        <v>9</v>
      </c>
      <c r="F23" t="s">
        <v>70</v>
      </c>
      <c r="G23" t="s">
        <v>125</v>
      </c>
      <c r="H23" t="s">
        <v>105</v>
      </c>
      <c r="I23" t="s">
        <v>62</v>
      </c>
      <c r="J23">
        <v>300</v>
      </c>
      <c r="K23" t="s">
        <v>63</v>
      </c>
      <c r="L23" t="s">
        <v>125</v>
      </c>
      <c r="M23">
        <v>49.345623216760799</v>
      </c>
      <c r="N23">
        <v>-7.5116785973814499</v>
      </c>
      <c r="O23">
        <v>12</v>
      </c>
      <c r="P23" t="s">
        <v>71</v>
      </c>
      <c r="Q23">
        <v>0</v>
      </c>
      <c r="R23">
        <v>0.5</v>
      </c>
      <c r="S23">
        <v>5</v>
      </c>
      <c r="T23">
        <v>3</v>
      </c>
      <c r="U23">
        <v>7</v>
      </c>
      <c r="V23" t="s">
        <v>65</v>
      </c>
      <c r="W23" t="s">
        <v>65</v>
      </c>
      <c r="X23" t="s">
        <v>69</v>
      </c>
      <c r="Z23">
        <v>4295.9201199939698</v>
      </c>
      <c r="AA23" s="2">
        <v>2.9409722222222223E-2</v>
      </c>
      <c r="AB23" s="46" t="str">
        <f t="shared" si="0"/>
        <v/>
      </c>
    </row>
    <row r="24" spans="1:28" x14ac:dyDescent="0.35">
      <c r="A24" s="1">
        <v>44728</v>
      </c>
      <c r="B24" s="2">
        <v>0.56150462962962966</v>
      </c>
      <c r="C24" t="s">
        <v>100</v>
      </c>
      <c r="D24" t="s">
        <v>60</v>
      </c>
      <c r="E24">
        <v>10</v>
      </c>
      <c r="F24" t="s">
        <v>70</v>
      </c>
      <c r="G24" t="s">
        <v>125</v>
      </c>
      <c r="H24" t="s">
        <v>101</v>
      </c>
      <c r="I24" t="s">
        <v>62</v>
      </c>
      <c r="J24">
        <v>300</v>
      </c>
      <c r="K24" t="s">
        <v>63</v>
      </c>
      <c r="L24" t="s">
        <v>125</v>
      </c>
      <c r="M24">
        <v>48.935004999999997</v>
      </c>
      <c r="N24">
        <v>-7.0857450000000002</v>
      </c>
      <c r="O24">
        <v>12</v>
      </c>
      <c r="P24" t="s">
        <v>71</v>
      </c>
      <c r="Q24">
        <v>0</v>
      </c>
      <c r="R24">
        <v>0.5</v>
      </c>
      <c r="S24">
        <v>5</v>
      </c>
      <c r="T24">
        <v>3</v>
      </c>
      <c r="U24">
        <v>5</v>
      </c>
      <c r="V24" t="s">
        <v>65</v>
      </c>
      <c r="W24" t="s">
        <v>65</v>
      </c>
      <c r="X24" t="s">
        <v>69</v>
      </c>
      <c r="Z24">
        <v>34893.537598973897</v>
      </c>
      <c r="AA24" s="2">
        <v>7.1157407407407405E-2</v>
      </c>
      <c r="AB24" s="46">
        <f t="shared" si="0"/>
        <v>2.2638888888888875E-2</v>
      </c>
    </row>
    <row r="25" spans="1:28" x14ac:dyDescent="0.35">
      <c r="A25" s="1">
        <v>44728</v>
      </c>
      <c r="B25" s="2">
        <v>0.58414351851851853</v>
      </c>
      <c r="C25" t="s">
        <v>100</v>
      </c>
      <c r="D25" t="s">
        <v>67</v>
      </c>
      <c r="E25">
        <v>10</v>
      </c>
      <c r="F25" t="s">
        <v>70</v>
      </c>
      <c r="G25" t="s">
        <v>125</v>
      </c>
      <c r="H25" t="s">
        <v>101</v>
      </c>
      <c r="I25" t="s">
        <v>62</v>
      </c>
      <c r="J25">
        <v>300</v>
      </c>
      <c r="K25" t="s">
        <v>63</v>
      </c>
      <c r="L25" t="s">
        <v>125</v>
      </c>
      <c r="M25">
        <v>48.867497017442801</v>
      </c>
      <c r="N25">
        <v>-7.0038585290537796</v>
      </c>
      <c r="O25">
        <v>12</v>
      </c>
      <c r="P25" t="s">
        <v>71</v>
      </c>
      <c r="Q25">
        <v>0</v>
      </c>
      <c r="R25">
        <v>0.5</v>
      </c>
      <c r="S25">
        <v>5</v>
      </c>
      <c r="T25">
        <v>3</v>
      </c>
      <c r="U25">
        <v>6</v>
      </c>
      <c r="V25" t="s">
        <v>65</v>
      </c>
      <c r="W25" t="s">
        <v>65</v>
      </c>
      <c r="X25" t="s">
        <v>69</v>
      </c>
      <c r="Z25">
        <v>34893.537598973897</v>
      </c>
      <c r="AA25" s="2">
        <v>7.1157407407407405E-2</v>
      </c>
      <c r="AB25" s="46">
        <f t="shared" si="0"/>
        <v>3.6724537037037042E-2</v>
      </c>
    </row>
    <row r="26" spans="1:28" x14ac:dyDescent="0.35">
      <c r="A26" s="1">
        <v>44728</v>
      </c>
      <c r="B26" s="2">
        <v>0.62086805555555558</v>
      </c>
      <c r="C26" t="s">
        <v>100</v>
      </c>
      <c r="D26" t="s">
        <v>67</v>
      </c>
      <c r="E26">
        <v>10</v>
      </c>
      <c r="F26" t="s">
        <v>70</v>
      </c>
      <c r="G26" t="s">
        <v>125</v>
      </c>
      <c r="H26" t="s">
        <v>101</v>
      </c>
      <c r="I26" t="s">
        <v>62</v>
      </c>
      <c r="J26">
        <v>300</v>
      </c>
      <c r="K26" t="s">
        <v>63</v>
      </c>
      <c r="L26" t="s">
        <v>125</v>
      </c>
      <c r="M26">
        <v>48.761888289606802</v>
      </c>
      <c r="N26">
        <v>-6.8700790504721603</v>
      </c>
      <c r="O26">
        <v>12</v>
      </c>
      <c r="P26" t="s">
        <v>71</v>
      </c>
      <c r="Q26">
        <v>0</v>
      </c>
      <c r="R26">
        <v>0.5</v>
      </c>
      <c r="S26">
        <v>5</v>
      </c>
      <c r="T26">
        <v>3</v>
      </c>
      <c r="U26">
        <v>4</v>
      </c>
      <c r="V26" t="s">
        <v>65</v>
      </c>
      <c r="W26" t="s">
        <v>65</v>
      </c>
      <c r="X26" t="s">
        <v>69</v>
      </c>
      <c r="Z26">
        <v>34893.537598973897</v>
      </c>
      <c r="AA26" s="2">
        <v>7.1157407407407405E-2</v>
      </c>
      <c r="AB26" s="46">
        <f t="shared" si="0"/>
        <v>2.7199074074073515E-3</v>
      </c>
    </row>
    <row r="27" spans="1:28" x14ac:dyDescent="0.35">
      <c r="A27" s="1">
        <v>44728</v>
      </c>
      <c r="B27" s="2">
        <v>0.62358796296296293</v>
      </c>
      <c r="C27" t="s">
        <v>100</v>
      </c>
      <c r="D27" t="s">
        <v>67</v>
      </c>
      <c r="E27">
        <v>10</v>
      </c>
      <c r="F27" t="s">
        <v>70</v>
      </c>
      <c r="G27" t="s">
        <v>125</v>
      </c>
      <c r="H27" t="s">
        <v>101</v>
      </c>
      <c r="I27" t="s">
        <v>62</v>
      </c>
      <c r="J27">
        <v>300</v>
      </c>
      <c r="K27" t="s">
        <v>63</v>
      </c>
      <c r="L27" t="s">
        <v>125</v>
      </c>
      <c r="M27">
        <v>48.755077766713399</v>
      </c>
      <c r="N27">
        <v>-6.8606593171433499</v>
      </c>
      <c r="O27">
        <v>12</v>
      </c>
      <c r="P27" t="s">
        <v>71</v>
      </c>
      <c r="Q27">
        <v>0</v>
      </c>
      <c r="R27">
        <v>0.5</v>
      </c>
      <c r="S27">
        <v>3</v>
      </c>
      <c r="T27">
        <v>3</v>
      </c>
      <c r="U27">
        <v>4</v>
      </c>
      <c r="V27" t="s">
        <v>65</v>
      </c>
      <c r="W27" t="s">
        <v>65</v>
      </c>
      <c r="X27" t="s">
        <v>69</v>
      </c>
      <c r="Z27">
        <v>34893.537598973897</v>
      </c>
      <c r="AA27" s="2">
        <v>7.1157407407407405E-2</v>
      </c>
      <c r="AB27" s="46">
        <f t="shared" si="0"/>
        <v>1.388888888889106E-4</v>
      </c>
    </row>
    <row r="28" spans="1:28" x14ac:dyDescent="0.35">
      <c r="A28" s="1">
        <v>44728</v>
      </c>
      <c r="B28" s="2">
        <v>0.62372685185185184</v>
      </c>
      <c r="C28" t="s">
        <v>100</v>
      </c>
      <c r="D28" t="s">
        <v>67</v>
      </c>
      <c r="E28">
        <v>10</v>
      </c>
      <c r="F28" t="s">
        <v>70</v>
      </c>
      <c r="G28" t="s">
        <v>125</v>
      </c>
      <c r="H28" t="s">
        <v>101</v>
      </c>
      <c r="I28" t="s">
        <v>62</v>
      </c>
      <c r="J28">
        <v>300</v>
      </c>
      <c r="K28" t="s">
        <v>63</v>
      </c>
      <c r="L28" t="s">
        <v>125</v>
      </c>
      <c r="M28">
        <v>48.754770944293199</v>
      </c>
      <c r="N28">
        <v>-6.8602146054941402</v>
      </c>
      <c r="O28">
        <v>12</v>
      </c>
      <c r="P28" t="s">
        <v>71</v>
      </c>
      <c r="Q28">
        <v>0</v>
      </c>
      <c r="R28">
        <v>0.5</v>
      </c>
      <c r="S28">
        <v>3</v>
      </c>
      <c r="T28">
        <v>2</v>
      </c>
      <c r="U28">
        <v>4</v>
      </c>
      <c r="V28" t="s">
        <v>65</v>
      </c>
      <c r="W28" t="s">
        <v>65</v>
      </c>
      <c r="X28" t="s">
        <v>69</v>
      </c>
      <c r="Z28">
        <v>34893.537598973897</v>
      </c>
      <c r="AA28" s="2">
        <v>7.1157407407407405E-2</v>
      </c>
      <c r="AB28" s="46">
        <f t="shared" si="0"/>
        <v>3.9351851851854303E-4</v>
      </c>
    </row>
    <row r="29" spans="1:28" x14ac:dyDescent="0.35">
      <c r="A29" s="1">
        <v>44728</v>
      </c>
      <c r="B29" s="2">
        <v>0.62412037037037038</v>
      </c>
      <c r="C29" t="s">
        <v>100</v>
      </c>
      <c r="D29" t="s">
        <v>67</v>
      </c>
      <c r="E29">
        <v>10</v>
      </c>
      <c r="F29" t="s">
        <v>70</v>
      </c>
      <c r="G29" t="s">
        <v>125</v>
      </c>
      <c r="H29" t="s">
        <v>101</v>
      </c>
      <c r="I29" t="s">
        <v>62</v>
      </c>
      <c r="J29">
        <v>300</v>
      </c>
      <c r="K29" t="s">
        <v>63</v>
      </c>
      <c r="L29" t="s">
        <v>125</v>
      </c>
      <c r="M29">
        <v>48.753631442171297</v>
      </c>
      <c r="N29">
        <v>-6.8583219935562001</v>
      </c>
      <c r="O29">
        <v>12</v>
      </c>
      <c r="P29" t="s">
        <v>71</v>
      </c>
      <c r="Q29">
        <v>0</v>
      </c>
      <c r="R29">
        <v>0.5</v>
      </c>
      <c r="S29">
        <v>3</v>
      </c>
      <c r="T29">
        <v>2</v>
      </c>
      <c r="U29">
        <v>4</v>
      </c>
      <c r="V29" t="s">
        <v>65</v>
      </c>
      <c r="W29" t="s">
        <v>65</v>
      </c>
      <c r="X29" t="s">
        <v>69</v>
      </c>
      <c r="Z29">
        <v>34893.537598973897</v>
      </c>
      <c r="AA29" s="2">
        <v>7.1157407407407405E-2</v>
      </c>
      <c r="AB29" s="46">
        <f t="shared" si="0"/>
        <v>8.5416666666666696E-3</v>
      </c>
    </row>
    <row r="30" spans="1:28" x14ac:dyDescent="0.35">
      <c r="A30" s="1">
        <v>44728</v>
      </c>
      <c r="B30" s="2">
        <v>0.63266203703703705</v>
      </c>
      <c r="C30" t="s">
        <v>100</v>
      </c>
      <c r="D30" t="s">
        <v>68</v>
      </c>
      <c r="E30">
        <v>10</v>
      </c>
      <c r="F30" t="s">
        <v>70</v>
      </c>
      <c r="G30" t="s">
        <v>125</v>
      </c>
      <c r="H30" t="s">
        <v>101</v>
      </c>
      <c r="I30" t="s">
        <v>62</v>
      </c>
      <c r="J30">
        <v>300</v>
      </c>
      <c r="K30" t="s">
        <v>63</v>
      </c>
      <c r="L30" t="s">
        <v>125</v>
      </c>
      <c r="M30">
        <v>48.730679152810701</v>
      </c>
      <c r="N30">
        <v>-6.8263741446082697</v>
      </c>
      <c r="O30">
        <v>12</v>
      </c>
      <c r="P30" t="s">
        <v>71</v>
      </c>
      <c r="Q30">
        <v>0</v>
      </c>
      <c r="R30">
        <v>0.5</v>
      </c>
      <c r="S30">
        <v>3</v>
      </c>
      <c r="T30">
        <v>2</v>
      </c>
      <c r="U30">
        <v>4</v>
      </c>
      <c r="V30" t="s">
        <v>65</v>
      </c>
      <c r="W30" t="s">
        <v>65</v>
      </c>
      <c r="X30" t="s">
        <v>69</v>
      </c>
      <c r="Z30">
        <v>34893.537598973897</v>
      </c>
      <c r="AA30" s="2">
        <v>7.1157407407407405E-2</v>
      </c>
      <c r="AB30" s="46" t="str">
        <f t="shared" si="0"/>
        <v/>
      </c>
    </row>
    <row r="31" spans="1:28" x14ac:dyDescent="0.35">
      <c r="A31" s="1">
        <v>44728</v>
      </c>
      <c r="B31" s="2">
        <v>0.68116898148148142</v>
      </c>
      <c r="C31" t="s">
        <v>100</v>
      </c>
      <c r="D31" t="s">
        <v>60</v>
      </c>
      <c r="E31">
        <v>11</v>
      </c>
      <c r="F31" t="s">
        <v>70</v>
      </c>
      <c r="G31" t="s">
        <v>125</v>
      </c>
      <c r="H31" t="s">
        <v>101</v>
      </c>
      <c r="I31" t="s">
        <v>62</v>
      </c>
      <c r="J31">
        <v>300</v>
      </c>
      <c r="K31" t="s">
        <v>63</v>
      </c>
      <c r="L31" t="s">
        <v>125</v>
      </c>
      <c r="M31">
        <v>48.585053297005501</v>
      </c>
      <c r="N31">
        <v>-6.6498141125762604</v>
      </c>
      <c r="O31">
        <v>12</v>
      </c>
      <c r="P31" t="s">
        <v>65</v>
      </c>
      <c r="Q31">
        <v>0</v>
      </c>
      <c r="R31">
        <v>0.25</v>
      </c>
      <c r="S31">
        <v>3</v>
      </c>
      <c r="T31">
        <v>2</v>
      </c>
      <c r="U31">
        <v>1</v>
      </c>
      <c r="V31" t="s">
        <v>65</v>
      </c>
      <c r="W31" t="s">
        <v>65</v>
      </c>
      <c r="X31" t="s">
        <v>69</v>
      </c>
      <c r="Z31">
        <v>30064.7824746886</v>
      </c>
      <c r="AA31" s="2">
        <v>6.7083333333333328E-2</v>
      </c>
      <c r="AB31" s="46">
        <f t="shared" si="0"/>
        <v>6.7083333333333495E-2</v>
      </c>
    </row>
    <row r="32" spans="1:28" x14ac:dyDescent="0.35">
      <c r="A32" s="1">
        <v>44728</v>
      </c>
      <c r="B32" s="2">
        <v>0.74825231481481491</v>
      </c>
      <c r="C32" t="s">
        <v>100</v>
      </c>
      <c r="D32" t="s">
        <v>68</v>
      </c>
      <c r="E32">
        <v>11</v>
      </c>
      <c r="F32" t="s">
        <v>70</v>
      </c>
      <c r="G32" t="s">
        <v>125</v>
      </c>
      <c r="H32" t="s">
        <v>101</v>
      </c>
      <c r="I32" t="s">
        <v>62</v>
      </c>
      <c r="J32">
        <v>300</v>
      </c>
      <c r="K32" t="s">
        <v>63</v>
      </c>
      <c r="L32" t="s">
        <v>125</v>
      </c>
      <c r="M32">
        <v>48.370555269806701</v>
      </c>
      <c r="N32">
        <v>-6.4114061455661204</v>
      </c>
      <c r="O32">
        <v>12</v>
      </c>
      <c r="P32" t="s">
        <v>65</v>
      </c>
      <c r="Q32">
        <v>0</v>
      </c>
      <c r="R32">
        <v>0.25</v>
      </c>
      <c r="S32">
        <v>3</v>
      </c>
      <c r="T32">
        <v>2</v>
      </c>
      <c r="U32">
        <v>1</v>
      </c>
      <c r="V32" t="s">
        <v>65</v>
      </c>
      <c r="W32" t="s">
        <v>65</v>
      </c>
      <c r="X32" t="s">
        <v>69</v>
      </c>
      <c r="Z32">
        <v>30064.7824746886</v>
      </c>
      <c r="AA32" s="2">
        <v>6.7083333333333328E-2</v>
      </c>
      <c r="AB32" s="46" t="str">
        <f t="shared" si="0"/>
        <v/>
      </c>
    </row>
    <row r="33" spans="1:28" x14ac:dyDescent="0.35">
      <c r="A33" s="1">
        <v>44728</v>
      </c>
      <c r="B33" s="2">
        <v>0.77773148148148152</v>
      </c>
      <c r="C33" t="s">
        <v>100</v>
      </c>
      <c r="D33" t="s">
        <v>60</v>
      </c>
      <c r="E33">
        <v>12</v>
      </c>
      <c r="F33" t="s">
        <v>70</v>
      </c>
      <c r="G33" t="s">
        <v>125</v>
      </c>
      <c r="H33" t="s">
        <v>101</v>
      </c>
      <c r="I33" t="s">
        <v>62</v>
      </c>
      <c r="J33">
        <v>300</v>
      </c>
      <c r="K33" t="s">
        <v>63</v>
      </c>
      <c r="L33" t="s">
        <v>125</v>
      </c>
      <c r="M33">
        <v>48.275916609520898</v>
      </c>
      <c r="N33">
        <v>-6.3015435514406004</v>
      </c>
      <c r="O33">
        <v>12</v>
      </c>
      <c r="P33" t="s">
        <v>65</v>
      </c>
      <c r="Q33">
        <v>0</v>
      </c>
      <c r="R33">
        <v>0.25</v>
      </c>
      <c r="S33">
        <v>3</v>
      </c>
      <c r="T33">
        <v>2</v>
      </c>
      <c r="U33">
        <v>1</v>
      </c>
      <c r="V33" t="s">
        <v>65</v>
      </c>
      <c r="W33" t="s">
        <v>65</v>
      </c>
      <c r="X33" t="s">
        <v>69</v>
      </c>
      <c r="Z33">
        <v>31606.697342990101</v>
      </c>
      <c r="AA33" s="2">
        <v>6.3877314814814817E-2</v>
      </c>
      <c r="AB33" s="46">
        <f t="shared" si="0"/>
        <v>1.5810185185185177E-2</v>
      </c>
    </row>
    <row r="34" spans="1:28" x14ac:dyDescent="0.35">
      <c r="A34" s="1">
        <v>44728</v>
      </c>
      <c r="B34" s="2">
        <v>0.7935416666666667</v>
      </c>
      <c r="C34" t="s">
        <v>100</v>
      </c>
      <c r="D34" t="s">
        <v>67</v>
      </c>
      <c r="E34">
        <v>12</v>
      </c>
      <c r="F34" t="s">
        <v>70</v>
      </c>
      <c r="G34" t="s">
        <v>125</v>
      </c>
      <c r="H34" t="s">
        <v>101</v>
      </c>
      <c r="I34" t="s">
        <v>62</v>
      </c>
      <c r="J34">
        <v>300</v>
      </c>
      <c r="K34" t="s">
        <v>63</v>
      </c>
      <c r="L34" t="s">
        <v>125</v>
      </c>
      <c r="M34">
        <v>48.222283660282599</v>
      </c>
      <c r="N34">
        <v>-6.2412405981463603</v>
      </c>
      <c r="O34">
        <v>12</v>
      </c>
      <c r="P34" t="s">
        <v>65</v>
      </c>
      <c r="Q34">
        <v>0</v>
      </c>
      <c r="R34">
        <v>0</v>
      </c>
      <c r="S34">
        <v>2</v>
      </c>
      <c r="T34">
        <v>2</v>
      </c>
      <c r="U34">
        <v>0</v>
      </c>
      <c r="V34" t="s">
        <v>65</v>
      </c>
      <c r="W34" t="s">
        <v>65</v>
      </c>
      <c r="X34" t="s">
        <v>69</v>
      </c>
      <c r="Z34">
        <v>31606.697342990101</v>
      </c>
      <c r="AA34" s="2">
        <v>6.3877314814814817E-2</v>
      </c>
      <c r="AB34" s="46">
        <f t="shared" si="0"/>
        <v>4.8067129629629668E-2</v>
      </c>
    </row>
    <row r="35" spans="1:28" x14ac:dyDescent="0.35">
      <c r="A35" s="1">
        <v>44728</v>
      </c>
      <c r="B35" s="2">
        <v>0.84160879629629637</v>
      </c>
      <c r="C35" t="s">
        <v>100</v>
      </c>
      <c r="D35" t="s">
        <v>68</v>
      </c>
      <c r="E35">
        <v>12</v>
      </c>
      <c r="F35" t="s">
        <v>70</v>
      </c>
      <c r="G35" t="s">
        <v>125</v>
      </c>
      <c r="H35" t="s">
        <v>101</v>
      </c>
      <c r="I35" t="s">
        <v>62</v>
      </c>
      <c r="J35">
        <v>300</v>
      </c>
      <c r="K35" t="s">
        <v>63</v>
      </c>
      <c r="L35" t="s">
        <v>125</v>
      </c>
      <c r="M35">
        <v>48.050743969083697</v>
      </c>
      <c r="N35">
        <v>-6.0463989203911002</v>
      </c>
      <c r="O35">
        <v>12</v>
      </c>
      <c r="P35" t="s">
        <v>65</v>
      </c>
      <c r="Q35">
        <v>0</v>
      </c>
      <c r="R35">
        <v>0</v>
      </c>
      <c r="S35">
        <v>2</v>
      </c>
      <c r="T35">
        <v>2</v>
      </c>
      <c r="U35">
        <v>0</v>
      </c>
      <c r="V35" t="s">
        <v>65</v>
      </c>
      <c r="W35" t="s">
        <v>65</v>
      </c>
      <c r="X35" t="s">
        <v>69</v>
      </c>
      <c r="Z35">
        <v>31606.697342990101</v>
      </c>
      <c r="AA35" s="2">
        <v>6.3877314814814817E-2</v>
      </c>
      <c r="AB35" s="46" t="str">
        <f t="shared" si="0"/>
        <v/>
      </c>
    </row>
    <row r="36" spans="1:28" x14ac:dyDescent="0.35">
      <c r="A36" s="1">
        <v>44729</v>
      </c>
      <c r="B36" s="2">
        <v>0.37260416666666668</v>
      </c>
      <c r="C36" t="s">
        <v>100</v>
      </c>
      <c r="D36" t="s">
        <v>60</v>
      </c>
      <c r="E36">
        <v>13</v>
      </c>
      <c r="F36" t="s">
        <v>78</v>
      </c>
      <c r="G36" t="s">
        <v>125</v>
      </c>
      <c r="H36" t="s">
        <v>105</v>
      </c>
      <c r="I36" t="s">
        <v>104</v>
      </c>
      <c r="L36" t="s">
        <v>125</v>
      </c>
      <c r="M36">
        <v>47.572272702449098</v>
      </c>
      <c r="N36">
        <v>-6.4539507459768304</v>
      </c>
      <c r="O36">
        <v>12</v>
      </c>
      <c r="P36" t="s">
        <v>64</v>
      </c>
      <c r="Q36">
        <v>90</v>
      </c>
      <c r="R36">
        <v>0</v>
      </c>
      <c r="S36">
        <v>1</v>
      </c>
      <c r="T36">
        <v>1</v>
      </c>
      <c r="U36">
        <v>0</v>
      </c>
      <c r="V36" t="s">
        <v>65</v>
      </c>
      <c r="W36" t="s">
        <v>65</v>
      </c>
      <c r="X36" t="s">
        <v>69</v>
      </c>
      <c r="Z36">
        <v>7451.6118899680196</v>
      </c>
      <c r="AA36" s="2">
        <v>7.0162037037037037E-2</v>
      </c>
      <c r="AB36" s="46">
        <f t="shared" si="0"/>
        <v>7.0162037037036995E-2</v>
      </c>
    </row>
    <row r="37" spans="1:28" x14ac:dyDescent="0.35">
      <c r="A37" s="1">
        <v>44729</v>
      </c>
      <c r="B37" s="2">
        <v>0.44276620370370368</v>
      </c>
      <c r="C37" t="s">
        <v>100</v>
      </c>
      <c r="D37" t="s">
        <v>68</v>
      </c>
      <c r="E37">
        <v>13</v>
      </c>
      <c r="F37" t="s">
        <v>78</v>
      </c>
      <c r="G37" t="s">
        <v>125</v>
      </c>
      <c r="H37" t="s">
        <v>105</v>
      </c>
      <c r="I37" t="s">
        <v>104</v>
      </c>
      <c r="L37" t="s">
        <v>125</v>
      </c>
      <c r="M37">
        <v>47.572742708933298</v>
      </c>
      <c r="N37">
        <v>-6.3681384666185297</v>
      </c>
      <c r="O37">
        <v>12</v>
      </c>
      <c r="P37" t="s">
        <v>64</v>
      </c>
      <c r="Q37">
        <v>90</v>
      </c>
      <c r="R37">
        <v>0</v>
      </c>
      <c r="S37">
        <v>1</v>
      </c>
      <c r="T37">
        <v>1</v>
      </c>
      <c r="U37">
        <v>0</v>
      </c>
      <c r="V37" t="s">
        <v>65</v>
      </c>
      <c r="W37" t="s">
        <v>65</v>
      </c>
      <c r="X37" t="s">
        <v>69</v>
      </c>
      <c r="Z37">
        <v>7451.6118899680196</v>
      </c>
      <c r="AA37" s="2">
        <v>7.0162037037037037E-2</v>
      </c>
      <c r="AB37" s="46" t="str">
        <f t="shared" si="0"/>
        <v/>
      </c>
    </row>
    <row r="38" spans="1:28" x14ac:dyDescent="0.35">
      <c r="A38" s="1">
        <v>44729</v>
      </c>
      <c r="B38" s="2">
        <v>0.51496527777777779</v>
      </c>
      <c r="C38" t="s">
        <v>100</v>
      </c>
      <c r="D38" t="s">
        <v>60</v>
      </c>
      <c r="E38">
        <v>14</v>
      </c>
      <c r="F38" t="s">
        <v>70</v>
      </c>
      <c r="G38" t="s">
        <v>125</v>
      </c>
      <c r="H38" t="s">
        <v>105</v>
      </c>
      <c r="I38" t="s">
        <v>77</v>
      </c>
      <c r="J38">
        <v>300</v>
      </c>
      <c r="K38" t="s">
        <v>63</v>
      </c>
      <c r="L38" t="s">
        <v>125</v>
      </c>
      <c r="M38">
        <v>47.581094580288003</v>
      </c>
      <c r="N38">
        <v>-6.7839398716704098</v>
      </c>
      <c r="O38">
        <v>12</v>
      </c>
      <c r="P38" t="s">
        <v>65</v>
      </c>
      <c r="Q38">
        <v>0</v>
      </c>
      <c r="R38">
        <v>0</v>
      </c>
      <c r="S38">
        <v>1</v>
      </c>
      <c r="T38">
        <v>2</v>
      </c>
      <c r="U38">
        <v>0</v>
      </c>
      <c r="V38" t="s">
        <v>65</v>
      </c>
      <c r="W38" t="s">
        <v>65</v>
      </c>
      <c r="X38" t="s">
        <v>69</v>
      </c>
      <c r="Z38">
        <v>20908.029652632798</v>
      </c>
      <c r="AA38" s="2">
        <v>4.2708333333333327E-2</v>
      </c>
      <c r="AB38" s="46">
        <f t="shared" si="0"/>
        <v>7.5231481481481399E-3</v>
      </c>
    </row>
    <row r="39" spans="1:28" x14ac:dyDescent="0.35">
      <c r="A39" s="1">
        <v>44729</v>
      </c>
      <c r="B39" s="2">
        <v>0.52248842592592593</v>
      </c>
      <c r="C39" t="s">
        <v>100</v>
      </c>
      <c r="D39" t="s">
        <v>67</v>
      </c>
      <c r="E39">
        <v>14</v>
      </c>
      <c r="F39" t="s">
        <v>70</v>
      </c>
      <c r="G39" t="s">
        <v>125</v>
      </c>
      <c r="H39" t="s">
        <v>105</v>
      </c>
      <c r="I39" t="s">
        <v>77</v>
      </c>
      <c r="J39">
        <v>300</v>
      </c>
      <c r="K39" t="s">
        <v>63</v>
      </c>
      <c r="L39" t="s">
        <v>125</v>
      </c>
      <c r="M39">
        <v>47.581518284015502</v>
      </c>
      <c r="N39">
        <v>-6.82114549496014</v>
      </c>
      <c r="O39">
        <v>12</v>
      </c>
      <c r="P39" t="s">
        <v>65</v>
      </c>
      <c r="Q39">
        <v>0</v>
      </c>
      <c r="R39">
        <v>0.5</v>
      </c>
      <c r="S39">
        <v>1</v>
      </c>
      <c r="T39">
        <v>2</v>
      </c>
      <c r="U39">
        <v>0</v>
      </c>
      <c r="V39" t="s">
        <v>65</v>
      </c>
      <c r="W39" t="s">
        <v>65</v>
      </c>
      <c r="X39" t="s">
        <v>69</v>
      </c>
      <c r="Z39">
        <v>20908.029652632798</v>
      </c>
      <c r="AA39" s="2">
        <v>4.2708333333333327E-2</v>
      </c>
      <c r="AB39" s="46">
        <f t="shared" si="0"/>
        <v>3.0428240740740686E-2</v>
      </c>
    </row>
    <row r="40" spans="1:28" x14ac:dyDescent="0.35">
      <c r="A40" s="1">
        <v>44729</v>
      </c>
      <c r="B40" s="2">
        <v>0.55291666666666661</v>
      </c>
      <c r="C40" t="s">
        <v>100</v>
      </c>
      <c r="D40" t="s">
        <v>67</v>
      </c>
      <c r="E40">
        <v>14</v>
      </c>
      <c r="F40" t="s">
        <v>70</v>
      </c>
      <c r="G40" t="s">
        <v>125</v>
      </c>
      <c r="H40" t="s">
        <v>105</v>
      </c>
      <c r="I40" t="s">
        <v>77</v>
      </c>
      <c r="J40">
        <v>300</v>
      </c>
      <c r="K40" t="s">
        <v>63</v>
      </c>
      <c r="L40" t="s">
        <v>125</v>
      </c>
      <c r="M40">
        <v>47.583491715332997</v>
      </c>
      <c r="N40">
        <v>-7.0297460914043102</v>
      </c>
      <c r="O40">
        <v>12</v>
      </c>
      <c r="P40" t="s">
        <v>65</v>
      </c>
      <c r="Q40">
        <v>0</v>
      </c>
      <c r="R40">
        <v>0.5</v>
      </c>
      <c r="S40">
        <v>2</v>
      </c>
      <c r="T40">
        <v>2</v>
      </c>
      <c r="U40">
        <v>0</v>
      </c>
      <c r="V40" t="s">
        <v>65</v>
      </c>
      <c r="W40" t="s">
        <v>65</v>
      </c>
      <c r="X40" t="s">
        <v>69</v>
      </c>
      <c r="Z40">
        <v>20908.029652632798</v>
      </c>
      <c r="AA40" s="2">
        <v>4.2708333333333327E-2</v>
      </c>
      <c r="AB40" s="46">
        <f t="shared" si="0"/>
        <v>4.7569444444445219E-3</v>
      </c>
    </row>
    <row r="41" spans="1:28" x14ac:dyDescent="0.35">
      <c r="A41" s="1">
        <v>44729</v>
      </c>
      <c r="B41" s="2">
        <v>0.55767361111111113</v>
      </c>
      <c r="C41" t="s">
        <v>100</v>
      </c>
      <c r="D41" t="s">
        <v>68</v>
      </c>
      <c r="E41">
        <v>14</v>
      </c>
      <c r="F41" t="s">
        <v>70</v>
      </c>
      <c r="G41" t="s">
        <v>125</v>
      </c>
      <c r="H41" t="s">
        <v>105</v>
      </c>
      <c r="I41" t="s">
        <v>77</v>
      </c>
      <c r="J41">
        <v>300</v>
      </c>
      <c r="K41" t="s">
        <v>63</v>
      </c>
      <c r="L41" t="s">
        <v>125</v>
      </c>
      <c r="M41">
        <v>47.583904621290301</v>
      </c>
      <c r="N41">
        <v>-7.0606180613640701</v>
      </c>
      <c r="O41">
        <v>12</v>
      </c>
      <c r="P41" t="s">
        <v>65</v>
      </c>
      <c r="Q41">
        <v>0</v>
      </c>
      <c r="R41">
        <v>0.5</v>
      </c>
      <c r="S41">
        <v>2</v>
      </c>
      <c r="T41">
        <v>2</v>
      </c>
      <c r="U41">
        <v>0</v>
      </c>
      <c r="V41" t="s">
        <v>65</v>
      </c>
      <c r="W41" t="s">
        <v>65</v>
      </c>
      <c r="X41" t="s">
        <v>69</v>
      </c>
      <c r="Z41">
        <v>20908.029652632798</v>
      </c>
      <c r="AA41" s="2">
        <v>4.2708333333333327E-2</v>
      </c>
      <c r="AB41" s="46" t="str">
        <f t="shared" si="0"/>
        <v/>
      </c>
    </row>
    <row r="42" spans="1:28" x14ac:dyDescent="0.35">
      <c r="A42" s="1">
        <v>44729</v>
      </c>
      <c r="B42" s="2">
        <v>0.67174768518518524</v>
      </c>
      <c r="C42" t="s">
        <v>100</v>
      </c>
      <c r="D42" t="s">
        <v>60</v>
      </c>
      <c r="E42">
        <v>15</v>
      </c>
      <c r="F42" t="s">
        <v>70</v>
      </c>
      <c r="G42" t="s">
        <v>125</v>
      </c>
      <c r="H42" t="s">
        <v>105</v>
      </c>
      <c r="I42" t="s">
        <v>76</v>
      </c>
      <c r="J42">
        <v>300</v>
      </c>
      <c r="K42" t="s">
        <v>63</v>
      </c>
      <c r="L42" t="s">
        <v>125</v>
      </c>
      <c r="M42">
        <v>47.599581320105798</v>
      </c>
      <c r="N42">
        <v>-7.2888415434311602</v>
      </c>
      <c r="O42">
        <v>12</v>
      </c>
      <c r="P42" t="s">
        <v>65</v>
      </c>
      <c r="Q42">
        <v>0</v>
      </c>
      <c r="R42">
        <v>0.5</v>
      </c>
      <c r="S42">
        <v>2</v>
      </c>
      <c r="T42">
        <v>2</v>
      </c>
      <c r="U42">
        <v>0</v>
      </c>
      <c r="V42" t="s">
        <v>65</v>
      </c>
      <c r="W42" t="s">
        <v>65</v>
      </c>
      <c r="X42" t="s">
        <v>69</v>
      </c>
      <c r="Z42">
        <v>14650.2642059553</v>
      </c>
      <c r="AA42" s="2">
        <v>3.0266203703703708E-2</v>
      </c>
      <c r="AB42" s="46">
        <f t="shared" si="0"/>
        <v>3.0266203703703587E-2</v>
      </c>
    </row>
    <row r="43" spans="1:28" x14ac:dyDescent="0.35">
      <c r="A43" s="1">
        <v>44729</v>
      </c>
      <c r="B43" s="2">
        <v>0.70201388888888883</v>
      </c>
      <c r="C43" t="s">
        <v>100</v>
      </c>
      <c r="D43" t="s">
        <v>68</v>
      </c>
      <c r="E43">
        <v>15</v>
      </c>
      <c r="F43" t="s">
        <v>70</v>
      </c>
      <c r="G43" t="s">
        <v>125</v>
      </c>
      <c r="H43" t="s">
        <v>105</v>
      </c>
      <c r="I43" t="s">
        <v>76</v>
      </c>
      <c r="J43">
        <v>300</v>
      </c>
      <c r="K43" t="s">
        <v>63</v>
      </c>
      <c r="L43" t="s">
        <v>125</v>
      </c>
      <c r="M43">
        <v>47.709408340475598</v>
      </c>
      <c r="N43">
        <v>-7.3947525492569204</v>
      </c>
      <c r="O43">
        <v>12</v>
      </c>
      <c r="P43" t="s">
        <v>65</v>
      </c>
      <c r="Q43">
        <v>0</v>
      </c>
      <c r="R43">
        <v>0.5</v>
      </c>
      <c r="S43">
        <v>2</v>
      </c>
      <c r="T43">
        <v>2</v>
      </c>
      <c r="U43">
        <v>0</v>
      </c>
      <c r="V43" t="s">
        <v>65</v>
      </c>
      <c r="W43" t="s">
        <v>65</v>
      </c>
      <c r="X43" t="s">
        <v>69</v>
      </c>
      <c r="Z43">
        <v>14650.2642059553</v>
      </c>
      <c r="AA43" s="2">
        <v>3.0266203703703708E-2</v>
      </c>
      <c r="AB43" s="46" t="str">
        <f t="shared" si="0"/>
        <v/>
      </c>
    </row>
    <row r="44" spans="1:28" x14ac:dyDescent="0.35">
      <c r="A44" s="1">
        <v>44729</v>
      </c>
      <c r="B44" s="2">
        <v>0.86318287037037045</v>
      </c>
      <c r="C44" t="s">
        <v>100</v>
      </c>
      <c r="D44" t="s">
        <v>60</v>
      </c>
      <c r="E44">
        <v>16</v>
      </c>
      <c r="F44" t="s">
        <v>70</v>
      </c>
      <c r="G44" t="s">
        <v>125</v>
      </c>
      <c r="H44" t="s">
        <v>101</v>
      </c>
      <c r="I44" t="s">
        <v>77</v>
      </c>
      <c r="J44">
        <v>300</v>
      </c>
      <c r="K44" t="s">
        <v>63</v>
      </c>
      <c r="L44" t="s">
        <v>125</v>
      </c>
      <c r="M44">
        <v>47.830083003789603</v>
      </c>
      <c r="N44">
        <v>-6.8940580147268902</v>
      </c>
      <c r="O44">
        <v>0.5</v>
      </c>
      <c r="P44" t="s">
        <v>65</v>
      </c>
      <c r="Q44">
        <v>0</v>
      </c>
      <c r="R44">
        <v>0.25</v>
      </c>
      <c r="S44">
        <v>2</v>
      </c>
      <c r="T44">
        <v>2</v>
      </c>
      <c r="U44">
        <v>6</v>
      </c>
      <c r="V44" t="s">
        <v>65</v>
      </c>
      <c r="W44" t="s">
        <v>65</v>
      </c>
      <c r="X44" t="s">
        <v>69</v>
      </c>
      <c r="Z44">
        <v>11674.9046517689</v>
      </c>
      <c r="AA44" s="2">
        <v>2.5358796296296296E-2</v>
      </c>
      <c r="AB44" s="46">
        <f t="shared" si="0"/>
        <v>1.7476851851850883E-3</v>
      </c>
    </row>
    <row r="45" spans="1:28" x14ac:dyDescent="0.35">
      <c r="A45" s="1">
        <v>44729</v>
      </c>
      <c r="B45" s="2">
        <v>0.86493055555555554</v>
      </c>
      <c r="C45" t="s">
        <v>100</v>
      </c>
      <c r="D45" t="s">
        <v>67</v>
      </c>
      <c r="E45">
        <v>16</v>
      </c>
      <c r="F45" t="s">
        <v>70</v>
      </c>
      <c r="G45" t="s">
        <v>125</v>
      </c>
      <c r="H45" t="s">
        <v>101</v>
      </c>
      <c r="I45" t="s">
        <v>77</v>
      </c>
      <c r="J45">
        <v>300</v>
      </c>
      <c r="K45" t="s">
        <v>63</v>
      </c>
      <c r="L45" t="s">
        <v>125</v>
      </c>
      <c r="M45">
        <v>47.830076797596597</v>
      </c>
      <c r="N45">
        <v>-6.8834242757633799</v>
      </c>
      <c r="O45">
        <v>2</v>
      </c>
      <c r="P45" t="s">
        <v>65</v>
      </c>
      <c r="Q45">
        <v>0</v>
      </c>
      <c r="R45">
        <v>0.25</v>
      </c>
      <c r="S45">
        <v>2</v>
      </c>
      <c r="T45">
        <v>2</v>
      </c>
      <c r="U45">
        <v>6</v>
      </c>
      <c r="V45" t="s">
        <v>65</v>
      </c>
      <c r="W45" t="s">
        <v>65</v>
      </c>
      <c r="X45" t="s">
        <v>69</v>
      </c>
      <c r="Z45">
        <v>11674.9046517689</v>
      </c>
      <c r="AA45" s="2">
        <v>2.5358796296296296E-2</v>
      </c>
      <c r="AB45" s="46">
        <f t="shared" si="0"/>
        <v>5.2546296296296369E-3</v>
      </c>
    </row>
    <row r="46" spans="1:28" x14ac:dyDescent="0.35">
      <c r="A46" s="1">
        <v>44729</v>
      </c>
      <c r="B46" s="2">
        <v>0.87018518518518517</v>
      </c>
      <c r="C46" t="s">
        <v>100</v>
      </c>
      <c r="D46" t="s">
        <v>67</v>
      </c>
      <c r="E46">
        <v>16</v>
      </c>
      <c r="F46" t="s">
        <v>70</v>
      </c>
      <c r="G46" t="s">
        <v>125</v>
      </c>
      <c r="H46" t="s">
        <v>101</v>
      </c>
      <c r="I46" t="s">
        <v>77</v>
      </c>
      <c r="J46">
        <v>300</v>
      </c>
      <c r="K46" t="s">
        <v>63</v>
      </c>
      <c r="L46" t="s">
        <v>125</v>
      </c>
      <c r="M46">
        <v>47.829764407290803</v>
      </c>
      <c r="N46">
        <v>-6.8515890928991601</v>
      </c>
      <c r="O46">
        <v>6</v>
      </c>
      <c r="P46" t="s">
        <v>65</v>
      </c>
      <c r="Q46">
        <v>0</v>
      </c>
      <c r="R46">
        <v>0.25</v>
      </c>
      <c r="S46">
        <v>2</v>
      </c>
      <c r="T46">
        <v>2</v>
      </c>
      <c r="U46">
        <v>6</v>
      </c>
      <c r="V46" t="s">
        <v>65</v>
      </c>
      <c r="W46" t="s">
        <v>65</v>
      </c>
      <c r="X46" t="s">
        <v>69</v>
      </c>
      <c r="Z46">
        <v>11674.9046517689</v>
      </c>
      <c r="AA46" s="2">
        <v>2.5358796296296296E-2</v>
      </c>
      <c r="AB46" s="46">
        <f t="shared" si="0"/>
        <v>1.8356481481481501E-2</v>
      </c>
    </row>
    <row r="47" spans="1:28" x14ac:dyDescent="0.35">
      <c r="A47" s="1">
        <v>44729</v>
      </c>
      <c r="B47" s="2">
        <v>0.88854166666666667</v>
      </c>
      <c r="C47" t="s">
        <v>100</v>
      </c>
      <c r="D47" t="s">
        <v>68</v>
      </c>
      <c r="E47">
        <v>16</v>
      </c>
      <c r="F47" t="s">
        <v>70</v>
      </c>
      <c r="G47" t="s">
        <v>125</v>
      </c>
      <c r="H47" t="s">
        <v>101</v>
      </c>
      <c r="I47" t="s">
        <v>77</v>
      </c>
      <c r="J47">
        <v>300</v>
      </c>
      <c r="K47" t="s">
        <v>63</v>
      </c>
      <c r="L47" t="s">
        <v>125</v>
      </c>
      <c r="M47">
        <v>47.830526612961698</v>
      </c>
      <c r="N47">
        <v>-6.7388879241711699</v>
      </c>
      <c r="O47">
        <v>6</v>
      </c>
      <c r="P47" t="s">
        <v>65</v>
      </c>
      <c r="Q47">
        <v>0</v>
      </c>
      <c r="R47">
        <v>0.25</v>
      </c>
      <c r="S47">
        <v>2</v>
      </c>
      <c r="T47">
        <v>2</v>
      </c>
      <c r="U47">
        <v>6</v>
      </c>
      <c r="V47" t="s">
        <v>65</v>
      </c>
      <c r="W47" t="s">
        <v>65</v>
      </c>
      <c r="X47" t="s">
        <v>69</v>
      </c>
      <c r="Z47">
        <v>11674.9046517689</v>
      </c>
      <c r="AA47" s="2">
        <v>2.5358796296296296E-2</v>
      </c>
      <c r="AB47" s="46" t="str">
        <f t="shared" si="0"/>
        <v/>
      </c>
    </row>
    <row r="48" spans="1:28" x14ac:dyDescent="0.35">
      <c r="A48" s="1">
        <v>44730</v>
      </c>
      <c r="B48" s="2">
        <v>0.37369212962962961</v>
      </c>
      <c r="C48" t="s">
        <v>100</v>
      </c>
      <c r="D48" t="s">
        <v>60</v>
      </c>
      <c r="E48">
        <v>17</v>
      </c>
      <c r="F48" t="s">
        <v>70</v>
      </c>
      <c r="G48" t="s">
        <v>125</v>
      </c>
      <c r="H48" t="s">
        <v>101</v>
      </c>
      <c r="I48" t="s">
        <v>77</v>
      </c>
      <c r="J48">
        <v>300</v>
      </c>
      <c r="K48" t="s">
        <v>63</v>
      </c>
      <c r="L48" t="s">
        <v>125</v>
      </c>
      <c r="M48">
        <v>48.079106670000002</v>
      </c>
      <c r="N48">
        <v>-5.6482833330000002</v>
      </c>
      <c r="O48">
        <v>0.5</v>
      </c>
      <c r="P48" t="s">
        <v>65</v>
      </c>
      <c r="Q48">
        <v>0</v>
      </c>
      <c r="R48">
        <v>0.5</v>
      </c>
      <c r="S48">
        <v>4</v>
      </c>
      <c r="T48">
        <v>3</v>
      </c>
      <c r="U48">
        <v>8</v>
      </c>
      <c r="V48" t="s">
        <v>72</v>
      </c>
      <c r="W48" t="s">
        <v>81</v>
      </c>
      <c r="X48" t="s">
        <v>69</v>
      </c>
      <c r="Z48">
        <v>10436.173179380999</v>
      </c>
      <c r="AA48" s="2">
        <v>2.298611111111111E-2</v>
      </c>
      <c r="AB48" s="46">
        <f t="shared" si="0"/>
        <v>2.6620370370371016E-3</v>
      </c>
    </row>
    <row r="49" spans="1:28" x14ac:dyDescent="0.35">
      <c r="A49" s="1">
        <v>44730</v>
      </c>
      <c r="B49" s="2">
        <v>0.37635416666666671</v>
      </c>
      <c r="C49" t="s">
        <v>100</v>
      </c>
      <c r="D49" t="s">
        <v>67</v>
      </c>
      <c r="E49">
        <v>17</v>
      </c>
      <c r="F49" t="s">
        <v>70</v>
      </c>
      <c r="G49" t="s">
        <v>125</v>
      </c>
      <c r="H49" t="s">
        <v>101</v>
      </c>
      <c r="I49" t="s">
        <v>77</v>
      </c>
      <c r="J49">
        <v>300</v>
      </c>
      <c r="K49" t="s">
        <v>63</v>
      </c>
      <c r="L49" t="s">
        <v>125</v>
      </c>
      <c r="M49">
        <v>48.078850702704599</v>
      </c>
      <c r="N49">
        <v>-5.6647013527082501</v>
      </c>
      <c r="O49">
        <v>0.3</v>
      </c>
      <c r="P49" t="s">
        <v>65</v>
      </c>
      <c r="Q49">
        <v>0</v>
      </c>
      <c r="R49">
        <v>0.5</v>
      </c>
      <c r="S49">
        <v>4</v>
      </c>
      <c r="T49">
        <v>3</v>
      </c>
      <c r="U49">
        <v>8</v>
      </c>
      <c r="V49" t="s">
        <v>72</v>
      </c>
      <c r="W49" t="s">
        <v>81</v>
      </c>
      <c r="X49" t="s">
        <v>69</v>
      </c>
      <c r="Z49">
        <v>10436.173179380999</v>
      </c>
      <c r="AA49" s="2">
        <v>2.298611111111111E-2</v>
      </c>
      <c r="AB49" s="46">
        <f t="shared" si="0"/>
        <v>6.9444444444444198E-3</v>
      </c>
    </row>
    <row r="50" spans="1:28" x14ac:dyDescent="0.35">
      <c r="A50" s="1">
        <v>44730</v>
      </c>
      <c r="B50" s="2">
        <v>0.38329861111111113</v>
      </c>
      <c r="C50" t="s">
        <v>100</v>
      </c>
      <c r="D50" t="s">
        <v>67</v>
      </c>
      <c r="E50">
        <v>17</v>
      </c>
      <c r="F50" t="s">
        <v>70</v>
      </c>
      <c r="G50" t="s">
        <v>125</v>
      </c>
      <c r="H50" t="s">
        <v>101</v>
      </c>
      <c r="I50" t="s">
        <v>77</v>
      </c>
      <c r="J50">
        <v>300</v>
      </c>
      <c r="K50" t="s">
        <v>63</v>
      </c>
      <c r="L50" t="s">
        <v>125</v>
      </c>
      <c r="M50">
        <v>48.078292365240799</v>
      </c>
      <c r="N50">
        <v>-5.7064730254498901</v>
      </c>
      <c r="O50">
        <v>0.5</v>
      </c>
      <c r="P50" t="s">
        <v>65</v>
      </c>
      <c r="Q50">
        <v>0</v>
      </c>
      <c r="R50">
        <v>0.5</v>
      </c>
      <c r="S50">
        <v>4</v>
      </c>
      <c r="T50">
        <v>3</v>
      </c>
      <c r="U50">
        <v>8</v>
      </c>
      <c r="V50" t="s">
        <v>72</v>
      </c>
      <c r="W50" t="s">
        <v>81</v>
      </c>
      <c r="X50" t="s">
        <v>69</v>
      </c>
      <c r="Z50">
        <v>10436.173179380999</v>
      </c>
      <c r="AA50" s="2">
        <v>2.298611111111111E-2</v>
      </c>
      <c r="AB50" s="46">
        <f t="shared" si="0"/>
        <v>5.3703703703703587E-3</v>
      </c>
    </row>
    <row r="51" spans="1:28" x14ac:dyDescent="0.35">
      <c r="A51" s="1">
        <v>44730</v>
      </c>
      <c r="B51" s="2">
        <v>0.38866898148148149</v>
      </c>
      <c r="C51" t="s">
        <v>100</v>
      </c>
      <c r="D51" t="s">
        <v>67</v>
      </c>
      <c r="E51">
        <v>17</v>
      </c>
      <c r="F51" t="s">
        <v>70</v>
      </c>
      <c r="G51" t="s">
        <v>125</v>
      </c>
      <c r="H51" t="s">
        <v>101</v>
      </c>
      <c r="I51" t="s">
        <v>77</v>
      </c>
      <c r="J51">
        <v>300</v>
      </c>
      <c r="K51" t="s">
        <v>63</v>
      </c>
      <c r="L51" t="s">
        <v>125</v>
      </c>
      <c r="M51">
        <v>48.077943737435</v>
      </c>
      <c r="N51">
        <v>-5.7391907246343203</v>
      </c>
      <c r="O51">
        <v>1</v>
      </c>
      <c r="P51" t="s">
        <v>65</v>
      </c>
      <c r="Q51">
        <v>0</v>
      </c>
      <c r="R51">
        <v>0.5</v>
      </c>
      <c r="S51">
        <v>4</v>
      </c>
      <c r="T51">
        <v>3</v>
      </c>
      <c r="U51">
        <v>8</v>
      </c>
      <c r="V51" t="s">
        <v>72</v>
      </c>
      <c r="W51" t="s">
        <v>81</v>
      </c>
      <c r="X51" t="s">
        <v>69</v>
      </c>
      <c r="Z51">
        <v>10436.173179380999</v>
      </c>
      <c r="AA51" s="2">
        <v>2.298611111111111E-2</v>
      </c>
      <c r="AB51" s="46">
        <f t="shared" si="0"/>
        <v>6.134259259259478E-4</v>
      </c>
    </row>
    <row r="52" spans="1:28" x14ac:dyDescent="0.35">
      <c r="A52" s="1">
        <v>44730</v>
      </c>
      <c r="B52" s="2">
        <v>0.38928240740740744</v>
      </c>
      <c r="C52" t="s">
        <v>100</v>
      </c>
      <c r="D52" t="s">
        <v>67</v>
      </c>
      <c r="E52">
        <v>17</v>
      </c>
      <c r="F52" t="s">
        <v>70</v>
      </c>
      <c r="G52" t="s">
        <v>125</v>
      </c>
      <c r="H52" t="s">
        <v>101</v>
      </c>
      <c r="I52" t="s">
        <v>77</v>
      </c>
      <c r="J52">
        <v>300</v>
      </c>
      <c r="K52" t="s">
        <v>63</v>
      </c>
      <c r="L52" t="s">
        <v>125</v>
      </c>
      <c r="M52">
        <v>48.077903046023998</v>
      </c>
      <c r="N52">
        <v>-5.7428230430441696</v>
      </c>
      <c r="O52">
        <v>1</v>
      </c>
      <c r="P52" t="s">
        <v>65</v>
      </c>
      <c r="Q52">
        <v>0</v>
      </c>
      <c r="R52">
        <v>0.5</v>
      </c>
      <c r="S52">
        <v>4</v>
      </c>
      <c r="T52">
        <v>3</v>
      </c>
      <c r="U52">
        <v>8</v>
      </c>
      <c r="V52" t="s">
        <v>72</v>
      </c>
      <c r="W52" t="s">
        <v>75</v>
      </c>
      <c r="X52" t="s">
        <v>69</v>
      </c>
      <c r="Z52">
        <v>10436.173179380999</v>
      </c>
      <c r="AA52" s="2">
        <v>2.298611111111111E-2</v>
      </c>
      <c r="AB52" s="46">
        <f t="shared" si="0"/>
        <v>1.5046296296296058E-3</v>
      </c>
    </row>
    <row r="53" spans="1:28" x14ac:dyDescent="0.35">
      <c r="A53" s="1">
        <v>44730</v>
      </c>
      <c r="B53" s="2">
        <v>0.39078703703703704</v>
      </c>
      <c r="C53" t="s">
        <v>100</v>
      </c>
      <c r="D53" t="s">
        <v>67</v>
      </c>
      <c r="E53">
        <v>17</v>
      </c>
      <c r="F53" t="s">
        <v>70</v>
      </c>
      <c r="G53" t="s">
        <v>125</v>
      </c>
      <c r="H53" t="s">
        <v>101</v>
      </c>
      <c r="I53" t="s">
        <v>77</v>
      </c>
      <c r="J53">
        <v>300</v>
      </c>
      <c r="K53" t="s">
        <v>63</v>
      </c>
      <c r="L53" t="s">
        <v>125</v>
      </c>
      <c r="M53">
        <v>48.077767087539897</v>
      </c>
      <c r="N53">
        <v>-5.7520147902000298</v>
      </c>
      <c r="O53">
        <v>1</v>
      </c>
      <c r="P53" t="s">
        <v>65</v>
      </c>
      <c r="Q53">
        <v>0</v>
      </c>
      <c r="R53">
        <v>0.5</v>
      </c>
      <c r="S53">
        <v>4</v>
      </c>
      <c r="T53">
        <v>4</v>
      </c>
      <c r="U53">
        <v>8</v>
      </c>
      <c r="V53" t="s">
        <v>72</v>
      </c>
      <c r="W53" t="s">
        <v>75</v>
      </c>
      <c r="X53" t="s">
        <v>69</v>
      </c>
      <c r="Z53">
        <v>10436.173179380999</v>
      </c>
      <c r="AA53" s="2">
        <v>2.298611111111111E-2</v>
      </c>
      <c r="AB53" s="46">
        <f t="shared" si="0"/>
        <v>1.2499999999999734E-3</v>
      </c>
    </row>
    <row r="54" spans="1:28" x14ac:dyDescent="0.35">
      <c r="A54" s="1">
        <v>44730</v>
      </c>
      <c r="B54" s="2">
        <v>0.39203703703703702</v>
      </c>
      <c r="C54" t="s">
        <v>100</v>
      </c>
      <c r="D54" t="s">
        <v>67</v>
      </c>
      <c r="E54">
        <v>17</v>
      </c>
      <c r="F54" t="s">
        <v>70</v>
      </c>
      <c r="G54" t="s">
        <v>125</v>
      </c>
      <c r="H54" t="s">
        <v>101</v>
      </c>
      <c r="I54" t="s">
        <v>77</v>
      </c>
      <c r="J54">
        <v>300</v>
      </c>
      <c r="K54" t="s">
        <v>63</v>
      </c>
      <c r="L54" t="s">
        <v>125</v>
      </c>
      <c r="M54">
        <v>48.077691872148598</v>
      </c>
      <c r="N54">
        <v>-5.75950438678914</v>
      </c>
      <c r="O54">
        <v>6</v>
      </c>
      <c r="P54" t="s">
        <v>65</v>
      </c>
      <c r="Q54">
        <v>0</v>
      </c>
      <c r="R54">
        <v>0.5</v>
      </c>
      <c r="S54">
        <v>4</v>
      </c>
      <c r="T54">
        <v>4</v>
      </c>
      <c r="U54">
        <v>8</v>
      </c>
      <c r="V54" t="s">
        <v>72</v>
      </c>
      <c r="W54" t="s">
        <v>73</v>
      </c>
      <c r="X54" t="s">
        <v>69</v>
      </c>
      <c r="Z54">
        <v>10436.173179380999</v>
      </c>
      <c r="AA54" s="2">
        <v>2.298611111111111E-2</v>
      </c>
      <c r="AB54" s="46">
        <f t="shared" si="0"/>
        <v>4.6412037037037446E-3</v>
      </c>
    </row>
    <row r="55" spans="1:28" x14ac:dyDescent="0.35">
      <c r="A55" s="1">
        <v>44730</v>
      </c>
      <c r="B55" s="2">
        <v>0.39667824074074076</v>
      </c>
      <c r="C55" t="s">
        <v>100</v>
      </c>
      <c r="D55" t="s">
        <v>68</v>
      </c>
      <c r="E55">
        <v>17</v>
      </c>
      <c r="F55" t="s">
        <v>70</v>
      </c>
      <c r="G55" t="s">
        <v>125</v>
      </c>
      <c r="H55" t="s">
        <v>101</v>
      </c>
      <c r="I55" t="s">
        <v>77</v>
      </c>
      <c r="J55">
        <v>300</v>
      </c>
      <c r="K55" t="s">
        <v>63</v>
      </c>
      <c r="L55" t="s">
        <v>125</v>
      </c>
      <c r="M55">
        <v>48.077838158502601</v>
      </c>
      <c r="N55">
        <v>-5.7872609119996596</v>
      </c>
      <c r="O55">
        <v>6</v>
      </c>
      <c r="P55" t="s">
        <v>65</v>
      </c>
      <c r="Q55">
        <v>0</v>
      </c>
      <c r="R55">
        <v>0.5</v>
      </c>
      <c r="S55">
        <v>4</v>
      </c>
      <c r="T55">
        <v>4</v>
      </c>
      <c r="U55">
        <v>8</v>
      </c>
      <c r="V55" t="s">
        <v>72</v>
      </c>
      <c r="W55" t="s">
        <v>73</v>
      </c>
      <c r="X55" t="s">
        <v>69</v>
      </c>
      <c r="Z55">
        <v>10436.173179380999</v>
      </c>
      <c r="AA55" s="2">
        <v>2.298611111111111E-2</v>
      </c>
      <c r="AB55" s="46" t="str">
        <f t="shared" si="0"/>
        <v/>
      </c>
    </row>
    <row r="56" spans="1:28" x14ac:dyDescent="0.35">
      <c r="A56" s="1">
        <v>44730</v>
      </c>
      <c r="B56" s="2">
        <v>0.40517361111111111</v>
      </c>
      <c r="C56" t="s">
        <v>100</v>
      </c>
      <c r="D56" t="s">
        <v>60</v>
      </c>
      <c r="E56">
        <v>18</v>
      </c>
      <c r="F56" t="s">
        <v>70</v>
      </c>
      <c r="G56" t="s">
        <v>125</v>
      </c>
      <c r="H56" t="s">
        <v>105</v>
      </c>
      <c r="I56" t="s">
        <v>77</v>
      </c>
      <c r="J56">
        <v>300</v>
      </c>
      <c r="K56" t="s">
        <v>63</v>
      </c>
      <c r="L56" t="s">
        <v>125</v>
      </c>
      <c r="M56">
        <v>48.078258477441302</v>
      </c>
      <c r="N56">
        <v>-5.8374819904693602</v>
      </c>
      <c r="O56">
        <v>6</v>
      </c>
      <c r="P56" t="s">
        <v>65</v>
      </c>
      <c r="Q56">
        <v>0</v>
      </c>
      <c r="R56">
        <v>0.5</v>
      </c>
      <c r="S56">
        <v>4</v>
      </c>
      <c r="T56">
        <v>4</v>
      </c>
      <c r="U56">
        <v>7</v>
      </c>
      <c r="V56" t="s">
        <v>72</v>
      </c>
      <c r="W56" t="s">
        <v>73</v>
      </c>
      <c r="X56" t="s">
        <v>69</v>
      </c>
      <c r="Z56">
        <v>22645.8480890225</v>
      </c>
      <c r="AA56" s="2">
        <v>5.226851851851852E-2</v>
      </c>
      <c r="AB56" s="46">
        <f t="shared" si="0"/>
        <v>1.6828703703703707E-2</v>
      </c>
    </row>
    <row r="57" spans="1:28" x14ac:dyDescent="0.35">
      <c r="A57" s="1">
        <v>44730</v>
      </c>
      <c r="B57" s="2">
        <v>0.42200231481481482</v>
      </c>
      <c r="C57" t="s">
        <v>100</v>
      </c>
      <c r="D57" t="s">
        <v>67</v>
      </c>
      <c r="E57">
        <v>18</v>
      </c>
      <c r="F57" t="s">
        <v>70</v>
      </c>
      <c r="G57" t="s">
        <v>125</v>
      </c>
      <c r="H57" t="s">
        <v>105</v>
      </c>
      <c r="I57" t="s">
        <v>77</v>
      </c>
      <c r="J57">
        <v>300</v>
      </c>
      <c r="K57" t="s">
        <v>63</v>
      </c>
      <c r="L57" t="s">
        <v>125</v>
      </c>
      <c r="M57">
        <v>48.0789758189512</v>
      </c>
      <c r="N57">
        <v>-5.9360301453054296</v>
      </c>
      <c r="O57">
        <v>8</v>
      </c>
      <c r="P57" t="s">
        <v>65</v>
      </c>
      <c r="Q57">
        <v>0</v>
      </c>
      <c r="R57">
        <v>0.5</v>
      </c>
      <c r="S57">
        <v>4</v>
      </c>
      <c r="T57">
        <v>4</v>
      </c>
      <c r="U57">
        <v>7</v>
      </c>
      <c r="V57" t="s">
        <v>72</v>
      </c>
      <c r="W57" t="s">
        <v>73</v>
      </c>
      <c r="X57" t="s">
        <v>69</v>
      </c>
      <c r="Z57">
        <v>22645.8480890225</v>
      </c>
      <c r="AA57" s="2">
        <v>5.226851851851852E-2</v>
      </c>
      <c r="AB57" s="46">
        <f t="shared" si="0"/>
        <v>3.3321759259259232E-2</v>
      </c>
    </row>
    <row r="58" spans="1:28" x14ac:dyDescent="0.35">
      <c r="A58" s="1">
        <v>44730</v>
      </c>
      <c r="B58" s="2">
        <v>0.45532407407407405</v>
      </c>
      <c r="C58" t="s">
        <v>100</v>
      </c>
      <c r="D58" t="s">
        <v>67</v>
      </c>
      <c r="E58">
        <v>18</v>
      </c>
      <c r="F58" t="s">
        <v>70</v>
      </c>
      <c r="G58" t="s">
        <v>125</v>
      </c>
      <c r="H58" t="s">
        <v>105</v>
      </c>
      <c r="I58" t="s">
        <v>77</v>
      </c>
      <c r="J58">
        <v>300</v>
      </c>
      <c r="K58" t="s">
        <v>63</v>
      </c>
      <c r="L58" t="s">
        <v>125</v>
      </c>
      <c r="M58">
        <v>48.080578578353503</v>
      </c>
      <c r="N58">
        <v>-6.1337098724965298</v>
      </c>
      <c r="O58">
        <v>8</v>
      </c>
      <c r="P58" t="s">
        <v>65</v>
      </c>
      <c r="Q58">
        <v>0</v>
      </c>
      <c r="R58">
        <v>1</v>
      </c>
      <c r="S58">
        <v>4</v>
      </c>
      <c r="T58">
        <v>4</v>
      </c>
      <c r="U58">
        <v>7</v>
      </c>
      <c r="V58" t="s">
        <v>72</v>
      </c>
      <c r="W58" t="s">
        <v>73</v>
      </c>
      <c r="X58" t="s">
        <v>69</v>
      </c>
      <c r="Z58">
        <v>22645.8480890225</v>
      </c>
      <c r="AA58" s="2">
        <v>5.226851851851852E-2</v>
      </c>
      <c r="AB58" s="46">
        <f t="shared" si="0"/>
        <v>2.1180555555555536E-3</v>
      </c>
    </row>
    <row r="59" spans="1:28" x14ac:dyDescent="0.35">
      <c r="A59" s="1">
        <v>44730</v>
      </c>
      <c r="B59" s="2">
        <v>0.4574421296296296</v>
      </c>
      <c r="C59" t="s">
        <v>100</v>
      </c>
      <c r="D59" t="s">
        <v>68</v>
      </c>
      <c r="E59">
        <v>18</v>
      </c>
      <c r="F59" t="s">
        <v>70</v>
      </c>
      <c r="G59" t="s">
        <v>125</v>
      </c>
      <c r="H59" t="s">
        <v>105</v>
      </c>
      <c r="I59" t="s">
        <v>77</v>
      </c>
      <c r="J59">
        <v>300</v>
      </c>
      <c r="K59" t="s">
        <v>63</v>
      </c>
      <c r="L59" t="s">
        <v>125</v>
      </c>
      <c r="M59">
        <v>48.080710664578397</v>
      </c>
      <c r="N59">
        <v>-6.1406675581060304</v>
      </c>
      <c r="O59">
        <v>8</v>
      </c>
      <c r="P59" t="s">
        <v>65</v>
      </c>
      <c r="Q59">
        <v>0</v>
      </c>
      <c r="R59">
        <v>1</v>
      </c>
      <c r="S59">
        <v>4</v>
      </c>
      <c r="T59">
        <v>4</v>
      </c>
      <c r="U59">
        <v>7</v>
      </c>
      <c r="V59" t="s">
        <v>72</v>
      </c>
      <c r="W59" t="s">
        <v>73</v>
      </c>
      <c r="X59" t="s">
        <v>69</v>
      </c>
      <c r="Z59">
        <v>22645.8480890225</v>
      </c>
      <c r="AA59" s="2">
        <v>5.226851851851852E-2</v>
      </c>
      <c r="AB59" s="46" t="str">
        <f t="shared" si="0"/>
        <v/>
      </c>
    </row>
    <row r="60" spans="1:28" x14ac:dyDescent="0.35">
      <c r="A60" s="1">
        <v>44730</v>
      </c>
      <c r="B60" s="2">
        <v>0.5282175925925926</v>
      </c>
      <c r="C60" t="s">
        <v>100</v>
      </c>
      <c r="D60" t="s">
        <v>60</v>
      </c>
      <c r="E60">
        <v>19</v>
      </c>
      <c r="F60" t="s">
        <v>70</v>
      </c>
      <c r="G60" t="s">
        <v>125</v>
      </c>
      <c r="H60" t="s">
        <v>101</v>
      </c>
      <c r="I60" t="s">
        <v>77</v>
      </c>
      <c r="J60">
        <v>300</v>
      </c>
      <c r="K60" t="s">
        <v>63</v>
      </c>
      <c r="L60" t="s">
        <v>125</v>
      </c>
      <c r="M60">
        <v>48.079148216856197</v>
      </c>
      <c r="N60">
        <v>-6.1154684895645097</v>
      </c>
      <c r="O60">
        <v>8</v>
      </c>
      <c r="P60" t="s">
        <v>65</v>
      </c>
      <c r="Q60">
        <v>0</v>
      </c>
      <c r="R60">
        <v>1.25</v>
      </c>
      <c r="S60">
        <v>4</v>
      </c>
      <c r="T60">
        <v>5</v>
      </c>
      <c r="U60">
        <v>6</v>
      </c>
      <c r="V60" t="s">
        <v>65</v>
      </c>
      <c r="W60" t="s">
        <v>65</v>
      </c>
      <c r="X60" t="s">
        <v>69</v>
      </c>
      <c r="Z60">
        <v>27387.565708698301</v>
      </c>
      <c r="AA60" s="2">
        <v>6.2349537037037044E-2</v>
      </c>
      <c r="AB60" s="46">
        <f t="shared" si="0"/>
        <v>1.8449074074074034E-2</v>
      </c>
    </row>
    <row r="61" spans="1:28" x14ac:dyDescent="0.35">
      <c r="A61" s="1">
        <v>44730</v>
      </c>
      <c r="B61" s="2">
        <v>0.54666666666666663</v>
      </c>
      <c r="C61" t="s">
        <v>100</v>
      </c>
      <c r="D61" t="s">
        <v>67</v>
      </c>
      <c r="E61">
        <v>19</v>
      </c>
      <c r="F61" t="s">
        <v>70</v>
      </c>
      <c r="G61" t="s">
        <v>125</v>
      </c>
      <c r="H61" t="s">
        <v>101</v>
      </c>
      <c r="I61" t="s">
        <v>77</v>
      </c>
      <c r="J61">
        <v>300</v>
      </c>
      <c r="K61" t="s">
        <v>63</v>
      </c>
      <c r="L61" t="s">
        <v>125</v>
      </c>
      <c r="M61">
        <v>48.080692657331099</v>
      </c>
      <c r="N61">
        <v>-6.2296134770256204</v>
      </c>
      <c r="O61">
        <v>8</v>
      </c>
      <c r="P61" t="s">
        <v>65</v>
      </c>
      <c r="Q61">
        <v>0</v>
      </c>
      <c r="R61">
        <v>1.5</v>
      </c>
      <c r="S61">
        <v>5</v>
      </c>
      <c r="T61">
        <v>6</v>
      </c>
      <c r="U61">
        <v>7</v>
      </c>
      <c r="V61" t="s">
        <v>72</v>
      </c>
      <c r="W61" t="s">
        <v>73</v>
      </c>
      <c r="X61" t="s">
        <v>69</v>
      </c>
      <c r="Z61">
        <v>27387.565708698301</v>
      </c>
      <c r="AA61" s="2">
        <v>6.2349537037037044E-2</v>
      </c>
      <c r="AB61" s="46">
        <f t="shared" si="0"/>
        <v>6.7476851851852038E-3</v>
      </c>
    </row>
    <row r="62" spans="1:28" x14ac:dyDescent="0.35">
      <c r="A62" s="1">
        <v>44730</v>
      </c>
      <c r="B62" s="2">
        <v>0.55341435185185184</v>
      </c>
      <c r="C62" t="s">
        <v>100</v>
      </c>
      <c r="D62" t="s">
        <v>67</v>
      </c>
      <c r="E62">
        <v>19</v>
      </c>
      <c r="F62" t="s">
        <v>70</v>
      </c>
      <c r="G62" t="s">
        <v>125</v>
      </c>
      <c r="H62" t="s">
        <v>101</v>
      </c>
      <c r="I62" t="s">
        <v>77</v>
      </c>
      <c r="J62">
        <v>300</v>
      </c>
      <c r="K62" t="s">
        <v>63</v>
      </c>
      <c r="L62" t="s">
        <v>125</v>
      </c>
      <c r="M62">
        <v>48.081210204872001</v>
      </c>
      <c r="N62">
        <v>-6.2699157718906404</v>
      </c>
      <c r="O62">
        <v>8</v>
      </c>
      <c r="P62" t="s">
        <v>65</v>
      </c>
      <c r="Q62">
        <v>0</v>
      </c>
      <c r="R62">
        <v>2</v>
      </c>
      <c r="S62">
        <v>5</v>
      </c>
      <c r="T62">
        <v>6</v>
      </c>
      <c r="U62">
        <v>7</v>
      </c>
      <c r="V62" t="s">
        <v>72</v>
      </c>
      <c r="W62" t="s">
        <v>73</v>
      </c>
      <c r="X62" t="s">
        <v>69</v>
      </c>
      <c r="Z62">
        <v>27387.565708698301</v>
      </c>
      <c r="AA62" s="2">
        <v>6.2349537037037044E-2</v>
      </c>
      <c r="AB62" s="46">
        <f t="shared" si="0"/>
        <v>1.7129629629629717E-3</v>
      </c>
    </row>
    <row r="63" spans="1:28" x14ac:dyDescent="0.35">
      <c r="A63" s="1">
        <v>44730</v>
      </c>
      <c r="B63" s="2">
        <v>0.55512731481481481</v>
      </c>
      <c r="C63" t="s">
        <v>100</v>
      </c>
      <c r="D63" t="s">
        <v>67</v>
      </c>
      <c r="E63">
        <v>19</v>
      </c>
      <c r="F63" t="s">
        <v>70</v>
      </c>
      <c r="G63" t="s">
        <v>125</v>
      </c>
      <c r="H63" t="s">
        <v>101</v>
      </c>
      <c r="I63" t="s">
        <v>77</v>
      </c>
      <c r="J63">
        <v>300</v>
      </c>
      <c r="K63" t="s">
        <v>63</v>
      </c>
      <c r="L63" t="s">
        <v>125</v>
      </c>
      <c r="M63">
        <v>48.081199800273701</v>
      </c>
      <c r="N63">
        <v>-6.2801522981242703</v>
      </c>
      <c r="O63">
        <v>8</v>
      </c>
      <c r="P63" t="s">
        <v>65</v>
      </c>
      <c r="Q63">
        <v>0</v>
      </c>
      <c r="R63">
        <v>2</v>
      </c>
      <c r="S63">
        <v>5</v>
      </c>
      <c r="T63">
        <v>6</v>
      </c>
      <c r="U63">
        <v>8</v>
      </c>
      <c r="V63" t="s">
        <v>72</v>
      </c>
      <c r="W63" t="s">
        <v>73</v>
      </c>
      <c r="X63" t="s">
        <v>69</v>
      </c>
      <c r="Z63">
        <v>27387.565708698301</v>
      </c>
      <c r="AA63" s="2">
        <v>6.2349537037037044E-2</v>
      </c>
      <c r="AB63" s="46">
        <f t="shared" si="0"/>
        <v>7.222222222222241E-3</v>
      </c>
    </row>
    <row r="64" spans="1:28" x14ac:dyDescent="0.35">
      <c r="A64" s="1">
        <v>44730</v>
      </c>
      <c r="B64" s="2">
        <v>0.56234953703703705</v>
      </c>
      <c r="C64" t="s">
        <v>100</v>
      </c>
      <c r="D64" t="s">
        <v>67</v>
      </c>
      <c r="E64">
        <v>19</v>
      </c>
      <c r="F64" t="s">
        <v>70</v>
      </c>
      <c r="G64" t="s">
        <v>125</v>
      </c>
      <c r="H64" t="s">
        <v>101</v>
      </c>
      <c r="I64" t="s">
        <v>77</v>
      </c>
      <c r="J64">
        <v>300</v>
      </c>
      <c r="K64" t="s">
        <v>63</v>
      </c>
      <c r="L64" t="s">
        <v>125</v>
      </c>
      <c r="M64">
        <v>48.080750719242303</v>
      </c>
      <c r="N64">
        <v>-6.3211529988815398</v>
      </c>
      <c r="O64">
        <v>8</v>
      </c>
      <c r="P64" t="s">
        <v>65</v>
      </c>
      <c r="Q64">
        <v>0</v>
      </c>
      <c r="R64">
        <v>2</v>
      </c>
      <c r="S64">
        <v>5</v>
      </c>
      <c r="T64">
        <v>6</v>
      </c>
      <c r="U64">
        <v>8</v>
      </c>
      <c r="V64" t="s">
        <v>72</v>
      </c>
      <c r="W64" t="s">
        <v>73</v>
      </c>
      <c r="X64" t="s">
        <v>69</v>
      </c>
      <c r="Z64">
        <v>27387.565708698301</v>
      </c>
      <c r="AA64" s="2">
        <v>6.2349537037037044E-2</v>
      </c>
      <c r="AB64" s="46">
        <f t="shared" si="0"/>
        <v>2.5127314814814783E-2</v>
      </c>
    </row>
    <row r="65" spans="1:28" x14ac:dyDescent="0.35">
      <c r="A65" s="1">
        <v>44730</v>
      </c>
      <c r="B65" s="2">
        <v>0.58747685185185183</v>
      </c>
      <c r="C65" t="s">
        <v>100</v>
      </c>
      <c r="D65" t="s">
        <v>67</v>
      </c>
      <c r="E65">
        <v>19</v>
      </c>
      <c r="F65" t="s">
        <v>70</v>
      </c>
      <c r="G65" t="s">
        <v>125</v>
      </c>
      <c r="H65" t="s">
        <v>101</v>
      </c>
      <c r="I65" t="s">
        <v>77</v>
      </c>
      <c r="J65">
        <v>300</v>
      </c>
      <c r="K65" t="s">
        <v>63</v>
      </c>
      <c r="L65" t="s">
        <v>125</v>
      </c>
      <c r="M65">
        <v>48.078656825261596</v>
      </c>
      <c r="N65">
        <v>-6.4656171238710698</v>
      </c>
      <c r="O65">
        <v>0.3</v>
      </c>
      <c r="P65" t="s">
        <v>65</v>
      </c>
      <c r="Q65">
        <v>0</v>
      </c>
      <c r="R65">
        <v>2</v>
      </c>
      <c r="S65">
        <v>5</v>
      </c>
      <c r="T65">
        <v>6</v>
      </c>
      <c r="U65">
        <v>8</v>
      </c>
      <c r="V65" t="s">
        <v>72</v>
      </c>
      <c r="W65" t="s">
        <v>81</v>
      </c>
      <c r="X65" t="s">
        <v>69</v>
      </c>
      <c r="Z65">
        <v>27387.565708698301</v>
      </c>
      <c r="AA65" s="2">
        <v>6.2349537037037044E-2</v>
      </c>
      <c r="AB65" s="46">
        <f t="shared" si="0"/>
        <v>2.8587962962963731E-3</v>
      </c>
    </row>
    <row r="66" spans="1:28" x14ac:dyDescent="0.35">
      <c r="A66" s="1">
        <v>44730</v>
      </c>
      <c r="B66" s="2">
        <v>0.59033564814814821</v>
      </c>
      <c r="C66" t="s">
        <v>100</v>
      </c>
      <c r="D66" t="s">
        <v>67</v>
      </c>
      <c r="E66">
        <v>19</v>
      </c>
      <c r="F66" t="s">
        <v>70</v>
      </c>
      <c r="G66" t="s">
        <v>125</v>
      </c>
      <c r="H66" t="s">
        <v>101</v>
      </c>
      <c r="I66" t="s">
        <v>77</v>
      </c>
      <c r="J66">
        <v>300</v>
      </c>
      <c r="K66" t="s">
        <v>63</v>
      </c>
      <c r="L66" t="s">
        <v>125</v>
      </c>
      <c r="M66">
        <v>48.0786389329703</v>
      </c>
      <c r="N66">
        <v>-6.4818794396703199</v>
      </c>
      <c r="O66">
        <v>0.5</v>
      </c>
      <c r="P66" t="s">
        <v>65</v>
      </c>
      <c r="Q66">
        <v>0</v>
      </c>
      <c r="R66">
        <v>2</v>
      </c>
      <c r="S66">
        <v>6</v>
      </c>
      <c r="T66">
        <v>7</v>
      </c>
      <c r="U66">
        <v>8</v>
      </c>
      <c r="V66" t="s">
        <v>72</v>
      </c>
      <c r="W66" t="s">
        <v>81</v>
      </c>
      <c r="X66" t="s">
        <v>69</v>
      </c>
      <c r="Z66">
        <v>27387.565708698301</v>
      </c>
      <c r="AA66" s="2">
        <v>6.2349537037037044E-2</v>
      </c>
      <c r="AB66" s="46">
        <f t="shared" si="0"/>
        <v>2.3148148148144365E-4</v>
      </c>
    </row>
    <row r="67" spans="1:28" x14ac:dyDescent="0.35">
      <c r="A67" s="1">
        <v>44730</v>
      </c>
      <c r="B67" s="2">
        <v>0.59056712962962965</v>
      </c>
      <c r="C67" t="s">
        <v>100</v>
      </c>
      <c r="D67" t="s">
        <v>68</v>
      </c>
      <c r="E67">
        <v>19</v>
      </c>
      <c r="F67" t="s">
        <v>70</v>
      </c>
      <c r="G67" t="s">
        <v>125</v>
      </c>
      <c r="H67" t="s">
        <v>101</v>
      </c>
      <c r="I67" t="s">
        <v>77</v>
      </c>
      <c r="J67">
        <v>300</v>
      </c>
      <c r="K67" t="s">
        <v>63</v>
      </c>
      <c r="L67" t="s">
        <v>125</v>
      </c>
      <c r="M67">
        <v>48.078812461099602</v>
      </c>
      <c r="N67">
        <v>-6.4835988228298103</v>
      </c>
      <c r="O67">
        <v>0.5</v>
      </c>
      <c r="P67" t="s">
        <v>65</v>
      </c>
      <c r="Q67">
        <v>0</v>
      </c>
      <c r="R67">
        <v>2</v>
      </c>
      <c r="S67">
        <v>6</v>
      </c>
      <c r="T67">
        <v>7</v>
      </c>
      <c r="U67">
        <v>8</v>
      </c>
      <c r="V67" t="s">
        <v>72</v>
      </c>
      <c r="W67" t="s">
        <v>81</v>
      </c>
      <c r="X67" t="s">
        <v>69</v>
      </c>
      <c r="Z67">
        <v>27387.565708698301</v>
      </c>
      <c r="AA67" s="2">
        <v>6.2349537037037044E-2</v>
      </c>
      <c r="AB67" s="46" t="str">
        <f t="shared" ref="AB67:AB130" si="1">IF($D67="Stop","",$B68-$B67)</f>
        <v/>
      </c>
    </row>
    <row r="68" spans="1:28" x14ac:dyDescent="0.35">
      <c r="A68" s="1">
        <v>44732</v>
      </c>
      <c r="B68" s="2">
        <v>0.47336805555555556</v>
      </c>
      <c r="C68" t="s">
        <v>100</v>
      </c>
      <c r="D68" t="s">
        <v>60</v>
      </c>
      <c r="E68">
        <v>20</v>
      </c>
      <c r="F68" t="s">
        <v>70</v>
      </c>
      <c r="G68" t="s">
        <v>125</v>
      </c>
      <c r="H68" t="s">
        <v>101</v>
      </c>
      <c r="I68" t="s">
        <v>77</v>
      </c>
      <c r="J68">
        <v>300</v>
      </c>
      <c r="K68" t="s">
        <v>63</v>
      </c>
      <c r="L68" t="s">
        <v>125</v>
      </c>
      <c r="M68">
        <v>48.081013814533499</v>
      </c>
      <c r="N68">
        <v>-7.8342819576986402</v>
      </c>
      <c r="O68">
        <v>8</v>
      </c>
      <c r="P68" t="s">
        <v>65</v>
      </c>
      <c r="Q68">
        <v>0</v>
      </c>
      <c r="R68">
        <v>2.5</v>
      </c>
      <c r="S68">
        <v>5</v>
      </c>
      <c r="T68">
        <v>6</v>
      </c>
      <c r="U68">
        <v>8</v>
      </c>
      <c r="V68" t="s">
        <v>65</v>
      </c>
      <c r="W68" t="s">
        <v>65</v>
      </c>
      <c r="X68" t="s">
        <v>69</v>
      </c>
      <c r="Z68">
        <v>11156.357593827101</v>
      </c>
      <c r="AA68" s="2">
        <v>2.5740740740740745E-2</v>
      </c>
      <c r="AB68" s="46">
        <f t="shared" si="1"/>
        <v>1.6319444444444442E-2</v>
      </c>
    </row>
    <row r="69" spans="1:28" x14ac:dyDescent="0.35">
      <c r="A69" s="1">
        <v>44732</v>
      </c>
      <c r="B69" s="2">
        <v>0.4896875</v>
      </c>
      <c r="C69" t="s">
        <v>100</v>
      </c>
      <c r="D69" t="s">
        <v>67</v>
      </c>
      <c r="E69">
        <v>20</v>
      </c>
      <c r="F69" t="s">
        <v>70</v>
      </c>
      <c r="G69" t="s">
        <v>125</v>
      </c>
      <c r="H69" t="s">
        <v>101</v>
      </c>
      <c r="I69" t="s">
        <v>77</v>
      </c>
      <c r="J69">
        <v>300</v>
      </c>
      <c r="K69" t="s">
        <v>63</v>
      </c>
      <c r="L69" t="s">
        <v>125</v>
      </c>
      <c r="M69">
        <v>48.080713293945202</v>
      </c>
      <c r="N69">
        <v>-7.9246944153875303</v>
      </c>
      <c r="O69">
        <v>6</v>
      </c>
      <c r="P69" t="s">
        <v>65</v>
      </c>
      <c r="Q69">
        <v>0</v>
      </c>
      <c r="R69">
        <v>2.5</v>
      </c>
      <c r="S69">
        <v>5</v>
      </c>
      <c r="T69">
        <v>6</v>
      </c>
      <c r="U69">
        <v>8</v>
      </c>
      <c r="V69" t="s">
        <v>72</v>
      </c>
      <c r="W69" t="s">
        <v>73</v>
      </c>
      <c r="X69" t="s">
        <v>69</v>
      </c>
      <c r="Z69">
        <v>11156.357593827101</v>
      </c>
      <c r="AA69" s="2">
        <v>2.5740740740740745E-2</v>
      </c>
      <c r="AB69" s="46">
        <f t="shared" si="1"/>
        <v>2.5694444444444575E-3</v>
      </c>
    </row>
    <row r="70" spans="1:28" x14ac:dyDescent="0.35">
      <c r="A70" s="1">
        <v>44732</v>
      </c>
      <c r="B70" s="2">
        <v>0.49225694444444446</v>
      </c>
      <c r="C70" t="s">
        <v>100</v>
      </c>
      <c r="D70" t="s">
        <v>67</v>
      </c>
      <c r="E70">
        <v>20</v>
      </c>
      <c r="F70" t="s">
        <v>70</v>
      </c>
      <c r="G70" t="s">
        <v>125</v>
      </c>
      <c r="H70" t="s">
        <v>101</v>
      </c>
      <c r="I70" t="s">
        <v>77</v>
      </c>
      <c r="J70">
        <v>300</v>
      </c>
      <c r="K70" t="s">
        <v>63</v>
      </c>
      <c r="L70" t="s">
        <v>125</v>
      </c>
      <c r="M70">
        <v>48.0807244791309</v>
      </c>
      <c r="N70">
        <v>-7.9398463426303802</v>
      </c>
      <c r="O70">
        <v>6</v>
      </c>
      <c r="P70" t="s">
        <v>65</v>
      </c>
      <c r="Q70">
        <v>0</v>
      </c>
      <c r="R70">
        <v>2</v>
      </c>
      <c r="S70">
        <v>4</v>
      </c>
      <c r="T70">
        <v>5</v>
      </c>
      <c r="U70">
        <v>8</v>
      </c>
      <c r="V70" t="s">
        <v>72</v>
      </c>
      <c r="W70" t="s">
        <v>73</v>
      </c>
      <c r="X70" t="s">
        <v>69</v>
      </c>
      <c r="Z70">
        <v>11156.357593827101</v>
      </c>
      <c r="AA70" s="2">
        <v>2.5740740740740745E-2</v>
      </c>
      <c r="AB70" s="46">
        <f t="shared" si="1"/>
        <v>6.8518518518518312E-3</v>
      </c>
    </row>
    <row r="71" spans="1:28" x14ac:dyDescent="0.35">
      <c r="A71" s="1">
        <v>44732</v>
      </c>
      <c r="B71" s="2">
        <v>0.49910879629629629</v>
      </c>
      <c r="C71" t="s">
        <v>100</v>
      </c>
      <c r="D71" t="s">
        <v>68</v>
      </c>
      <c r="E71">
        <v>20</v>
      </c>
      <c r="F71" t="s">
        <v>70</v>
      </c>
      <c r="G71" t="s">
        <v>125</v>
      </c>
      <c r="H71" t="s">
        <v>101</v>
      </c>
      <c r="I71" t="s">
        <v>77</v>
      </c>
      <c r="J71">
        <v>300</v>
      </c>
      <c r="K71" t="s">
        <v>63</v>
      </c>
      <c r="L71" t="s">
        <v>125</v>
      </c>
      <c r="M71">
        <v>48.080562230405299</v>
      </c>
      <c r="N71">
        <v>-7.9796911267207999</v>
      </c>
      <c r="O71">
        <v>6</v>
      </c>
      <c r="P71" t="s">
        <v>65</v>
      </c>
      <c r="Q71">
        <v>0</v>
      </c>
      <c r="R71">
        <v>2</v>
      </c>
      <c r="S71">
        <v>4</v>
      </c>
      <c r="T71">
        <v>5</v>
      </c>
      <c r="U71">
        <v>8</v>
      </c>
      <c r="V71" t="s">
        <v>72</v>
      </c>
      <c r="W71" t="s">
        <v>73</v>
      </c>
      <c r="X71" t="s">
        <v>69</v>
      </c>
      <c r="Z71">
        <v>11156.357593827101</v>
      </c>
      <c r="AA71" s="2">
        <v>2.5740740740740745E-2</v>
      </c>
      <c r="AB71" s="46" t="str">
        <f t="shared" si="1"/>
        <v/>
      </c>
    </row>
    <row r="72" spans="1:28" x14ac:dyDescent="0.35">
      <c r="A72" s="1">
        <v>44732</v>
      </c>
      <c r="B72" s="2">
        <v>0.52637731481481487</v>
      </c>
      <c r="C72" t="s">
        <v>100</v>
      </c>
      <c r="D72" t="s">
        <v>60</v>
      </c>
      <c r="E72">
        <v>21</v>
      </c>
      <c r="F72" t="s">
        <v>70</v>
      </c>
      <c r="G72" t="s">
        <v>125</v>
      </c>
      <c r="H72" t="s">
        <v>101</v>
      </c>
      <c r="I72" t="s">
        <v>76</v>
      </c>
      <c r="J72">
        <v>300</v>
      </c>
      <c r="K72" t="s">
        <v>63</v>
      </c>
      <c r="L72" t="s">
        <v>125</v>
      </c>
      <c r="M72">
        <v>48.091155906597798</v>
      </c>
      <c r="N72">
        <v>-8.1266026442930102</v>
      </c>
      <c r="O72">
        <v>6</v>
      </c>
      <c r="P72" t="s">
        <v>65</v>
      </c>
      <c r="Q72">
        <v>0</v>
      </c>
      <c r="R72">
        <v>2.5</v>
      </c>
      <c r="S72">
        <v>4</v>
      </c>
      <c r="T72">
        <v>5</v>
      </c>
      <c r="U72">
        <v>8</v>
      </c>
      <c r="V72" t="s">
        <v>72</v>
      </c>
      <c r="W72" t="s">
        <v>73</v>
      </c>
      <c r="X72" t="s">
        <v>69</v>
      </c>
      <c r="Z72">
        <v>20941.878269873199</v>
      </c>
      <c r="AA72" s="2">
        <v>5.5567129629629626E-2</v>
      </c>
      <c r="AB72" s="46">
        <f t="shared" si="1"/>
        <v>1.5416666666666634E-2</v>
      </c>
    </row>
    <row r="73" spans="1:28" x14ac:dyDescent="0.35">
      <c r="A73" s="1">
        <v>44732</v>
      </c>
      <c r="B73" s="2">
        <v>0.5417939814814815</v>
      </c>
      <c r="C73" t="s">
        <v>100</v>
      </c>
      <c r="D73" t="s">
        <v>67</v>
      </c>
      <c r="E73">
        <v>21</v>
      </c>
      <c r="F73" t="s">
        <v>70</v>
      </c>
      <c r="G73" t="s">
        <v>125</v>
      </c>
      <c r="H73" t="s">
        <v>101</v>
      </c>
      <c r="I73" t="s">
        <v>76</v>
      </c>
      <c r="J73">
        <v>300</v>
      </c>
      <c r="K73" t="s">
        <v>63</v>
      </c>
      <c r="L73" t="s">
        <v>125</v>
      </c>
      <c r="M73">
        <v>48.110504123971197</v>
      </c>
      <c r="N73">
        <v>-8.1968962268171808</v>
      </c>
      <c r="O73">
        <v>6</v>
      </c>
      <c r="P73" t="s">
        <v>65</v>
      </c>
      <c r="Q73">
        <v>0</v>
      </c>
      <c r="R73">
        <v>3</v>
      </c>
      <c r="S73">
        <v>4</v>
      </c>
      <c r="T73">
        <v>5</v>
      </c>
      <c r="U73">
        <v>8</v>
      </c>
      <c r="V73" t="s">
        <v>72</v>
      </c>
      <c r="W73" t="s">
        <v>73</v>
      </c>
      <c r="X73" t="s">
        <v>69</v>
      </c>
      <c r="Z73">
        <v>20941.878269873199</v>
      </c>
      <c r="AA73" s="2">
        <v>5.5567129629629626E-2</v>
      </c>
      <c r="AB73" s="46">
        <f t="shared" si="1"/>
        <v>2.7986111111111045E-2</v>
      </c>
    </row>
    <row r="74" spans="1:28" x14ac:dyDescent="0.35">
      <c r="A74" s="1">
        <v>44732</v>
      </c>
      <c r="B74" s="2">
        <v>0.56978009259259255</v>
      </c>
      <c r="C74" t="s">
        <v>100</v>
      </c>
      <c r="D74" t="s">
        <v>67</v>
      </c>
      <c r="E74">
        <v>21</v>
      </c>
      <c r="F74" t="s">
        <v>70</v>
      </c>
      <c r="G74" t="s">
        <v>125</v>
      </c>
      <c r="H74" t="s">
        <v>101</v>
      </c>
      <c r="I74" t="s">
        <v>76</v>
      </c>
      <c r="J74">
        <v>300</v>
      </c>
      <c r="K74" t="s">
        <v>63</v>
      </c>
      <c r="L74" t="s">
        <v>125</v>
      </c>
      <c r="M74">
        <v>48.145434668730303</v>
      </c>
      <c r="N74">
        <v>-8.3215507883826305</v>
      </c>
      <c r="O74">
        <v>6</v>
      </c>
      <c r="P74" t="s">
        <v>65</v>
      </c>
      <c r="Q74">
        <v>0</v>
      </c>
      <c r="R74">
        <v>3</v>
      </c>
      <c r="S74">
        <v>4</v>
      </c>
      <c r="T74">
        <v>4</v>
      </c>
      <c r="U74">
        <v>8</v>
      </c>
      <c r="V74" t="s">
        <v>72</v>
      </c>
      <c r="W74" t="s">
        <v>73</v>
      </c>
      <c r="X74" t="s">
        <v>69</v>
      </c>
      <c r="Z74">
        <v>20941.878269873199</v>
      </c>
      <c r="AA74" s="2">
        <v>5.5567129629629626E-2</v>
      </c>
      <c r="AB74" s="46">
        <f t="shared" si="1"/>
        <v>1.216435185185194E-2</v>
      </c>
    </row>
    <row r="75" spans="1:28" x14ac:dyDescent="0.35">
      <c r="A75" s="1">
        <v>44732</v>
      </c>
      <c r="B75" s="2">
        <v>0.58194444444444449</v>
      </c>
      <c r="C75" t="s">
        <v>100</v>
      </c>
      <c r="D75" t="s">
        <v>68</v>
      </c>
      <c r="E75">
        <v>21</v>
      </c>
      <c r="F75" t="s">
        <v>70</v>
      </c>
      <c r="G75" t="s">
        <v>125</v>
      </c>
      <c r="H75" t="s">
        <v>101</v>
      </c>
      <c r="I75" t="s">
        <v>76</v>
      </c>
      <c r="J75">
        <v>300</v>
      </c>
      <c r="K75" t="s">
        <v>63</v>
      </c>
      <c r="L75" t="s">
        <v>125</v>
      </c>
      <c r="M75">
        <v>48.160164999127097</v>
      </c>
      <c r="N75">
        <v>-8.3772887354614394</v>
      </c>
      <c r="O75">
        <v>6</v>
      </c>
      <c r="P75" t="s">
        <v>65</v>
      </c>
      <c r="Q75">
        <v>0</v>
      </c>
      <c r="R75">
        <v>3</v>
      </c>
      <c r="S75">
        <v>4</v>
      </c>
      <c r="T75">
        <v>4</v>
      </c>
      <c r="U75">
        <v>8</v>
      </c>
      <c r="V75" t="s">
        <v>72</v>
      </c>
      <c r="W75" t="s">
        <v>73</v>
      </c>
      <c r="X75" t="s">
        <v>69</v>
      </c>
      <c r="Z75">
        <v>20941.878269873199</v>
      </c>
      <c r="AA75" s="2">
        <v>5.5567129629629626E-2</v>
      </c>
      <c r="AB75" s="46" t="str">
        <f t="shared" si="1"/>
        <v/>
      </c>
    </row>
    <row r="76" spans="1:28" x14ac:dyDescent="0.35">
      <c r="A76" s="1">
        <v>44732</v>
      </c>
      <c r="B76" s="2">
        <v>0.61484953703703704</v>
      </c>
      <c r="C76" t="s">
        <v>100</v>
      </c>
      <c r="D76" t="s">
        <v>60</v>
      </c>
      <c r="E76">
        <v>22</v>
      </c>
      <c r="F76" t="s">
        <v>70</v>
      </c>
      <c r="G76" t="s">
        <v>125</v>
      </c>
      <c r="H76" t="s">
        <v>101</v>
      </c>
      <c r="I76" t="s">
        <v>76</v>
      </c>
      <c r="J76">
        <v>300</v>
      </c>
      <c r="K76" t="s">
        <v>63</v>
      </c>
      <c r="L76" t="s">
        <v>125</v>
      </c>
      <c r="M76">
        <v>48.198025204847603</v>
      </c>
      <c r="N76">
        <v>-8.5291799280275598</v>
      </c>
      <c r="O76">
        <v>6</v>
      </c>
      <c r="P76" t="s">
        <v>65</v>
      </c>
      <c r="Q76">
        <v>0</v>
      </c>
      <c r="R76">
        <v>3</v>
      </c>
      <c r="S76">
        <v>4</v>
      </c>
      <c r="T76">
        <v>4</v>
      </c>
      <c r="U76">
        <v>8</v>
      </c>
      <c r="V76" t="s">
        <v>72</v>
      </c>
      <c r="W76" t="s">
        <v>73</v>
      </c>
      <c r="X76" t="s">
        <v>69</v>
      </c>
      <c r="Z76">
        <v>38241.906485531501</v>
      </c>
      <c r="AA76" s="2">
        <v>9.3888888888888897E-2</v>
      </c>
      <c r="AB76" s="46">
        <f t="shared" si="1"/>
        <v>9.3888888888888911E-2</v>
      </c>
    </row>
    <row r="77" spans="1:28" x14ac:dyDescent="0.35">
      <c r="A77" s="1">
        <v>44732</v>
      </c>
      <c r="B77" s="2">
        <v>0.70873842592592595</v>
      </c>
      <c r="C77" t="s">
        <v>100</v>
      </c>
      <c r="D77" t="s">
        <v>68</v>
      </c>
      <c r="E77">
        <v>22</v>
      </c>
      <c r="F77" t="s">
        <v>70</v>
      </c>
      <c r="G77" t="s">
        <v>125</v>
      </c>
      <c r="H77" t="s">
        <v>101</v>
      </c>
      <c r="I77" t="s">
        <v>76</v>
      </c>
      <c r="J77">
        <v>300</v>
      </c>
      <c r="K77" t="s">
        <v>63</v>
      </c>
      <c r="L77" t="s">
        <v>125</v>
      </c>
      <c r="M77">
        <v>48.3318579821022</v>
      </c>
      <c r="N77">
        <v>-8.9941995892273301</v>
      </c>
      <c r="O77">
        <v>6</v>
      </c>
      <c r="P77" t="s">
        <v>65</v>
      </c>
      <c r="Q77">
        <v>0</v>
      </c>
      <c r="R77">
        <v>3</v>
      </c>
      <c r="S77">
        <v>4</v>
      </c>
      <c r="T77">
        <v>4</v>
      </c>
      <c r="U77">
        <v>8</v>
      </c>
      <c r="V77" t="s">
        <v>72</v>
      </c>
      <c r="W77" t="s">
        <v>73</v>
      </c>
      <c r="X77" t="s">
        <v>69</v>
      </c>
      <c r="Z77">
        <v>38241.906485531501</v>
      </c>
      <c r="AA77" s="2">
        <v>9.3888888888888897E-2</v>
      </c>
      <c r="AB77" s="46" t="str">
        <f t="shared" si="1"/>
        <v/>
      </c>
    </row>
    <row r="78" spans="1:28" x14ac:dyDescent="0.35">
      <c r="A78" s="1">
        <v>44732</v>
      </c>
      <c r="B78" s="2">
        <v>0.72212962962962957</v>
      </c>
      <c r="C78" t="s">
        <v>100</v>
      </c>
      <c r="D78" t="s">
        <v>60</v>
      </c>
      <c r="E78">
        <v>23</v>
      </c>
      <c r="F78" t="s">
        <v>70</v>
      </c>
      <c r="G78" t="s">
        <v>125</v>
      </c>
      <c r="H78" t="s">
        <v>101</v>
      </c>
      <c r="I78" t="s">
        <v>77</v>
      </c>
      <c r="J78">
        <v>300</v>
      </c>
      <c r="K78" t="s">
        <v>63</v>
      </c>
      <c r="L78" t="s">
        <v>125</v>
      </c>
      <c r="M78">
        <v>48.333120591241503</v>
      </c>
      <c r="N78">
        <v>-8.9608141193323601</v>
      </c>
      <c r="O78">
        <v>6</v>
      </c>
      <c r="P78" t="s">
        <v>65</v>
      </c>
      <c r="Q78">
        <v>0</v>
      </c>
      <c r="R78">
        <v>3</v>
      </c>
      <c r="S78">
        <v>4</v>
      </c>
      <c r="T78">
        <v>5</v>
      </c>
      <c r="U78">
        <v>8</v>
      </c>
      <c r="V78" t="s">
        <v>72</v>
      </c>
      <c r="W78" t="s">
        <v>73</v>
      </c>
      <c r="X78" t="s">
        <v>69</v>
      </c>
      <c r="Z78">
        <v>6857.4329646793803</v>
      </c>
      <c r="AA78" s="2">
        <v>2.9317129629629634E-2</v>
      </c>
      <c r="AB78" s="46">
        <f t="shared" si="1"/>
        <v>2.9317129629629624E-2</v>
      </c>
    </row>
    <row r="79" spans="1:28" x14ac:dyDescent="0.35">
      <c r="A79" s="1">
        <v>44732</v>
      </c>
      <c r="B79" s="2">
        <v>0.75144675925925919</v>
      </c>
      <c r="C79" t="s">
        <v>100</v>
      </c>
      <c r="D79" t="s">
        <v>68</v>
      </c>
      <c r="E79">
        <v>23</v>
      </c>
      <c r="F79" t="s">
        <v>70</v>
      </c>
      <c r="G79" t="s">
        <v>125</v>
      </c>
      <c r="H79" t="s">
        <v>101</v>
      </c>
      <c r="I79" t="s">
        <v>77</v>
      </c>
      <c r="J79">
        <v>300</v>
      </c>
      <c r="K79" t="s">
        <v>63</v>
      </c>
      <c r="L79" t="s">
        <v>125</v>
      </c>
      <c r="M79">
        <v>48.333940096306598</v>
      </c>
      <c r="N79">
        <v>-8.8703351618408206</v>
      </c>
      <c r="O79">
        <v>6</v>
      </c>
      <c r="P79" t="s">
        <v>65</v>
      </c>
      <c r="Q79">
        <v>0</v>
      </c>
      <c r="R79">
        <v>3</v>
      </c>
      <c r="S79">
        <v>4</v>
      </c>
      <c r="T79">
        <v>5</v>
      </c>
      <c r="U79">
        <v>8</v>
      </c>
      <c r="V79" t="s">
        <v>72</v>
      </c>
      <c r="W79" t="s">
        <v>73</v>
      </c>
      <c r="X79" t="s">
        <v>69</v>
      </c>
      <c r="Z79">
        <v>6857.4329646793803</v>
      </c>
      <c r="AA79" s="2">
        <v>2.9317129629629634E-2</v>
      </c>
      <c r="AB79" s="46" t="str">
        <f t="shared" si="1"/>
        <v/>
      </c>
    </row>
    <row r="80" spans="1:28" x14ac:dyDescent="0.35">
      <c r="A80" s="1">
        <v>44732</v>
      </c>
      <c r="B80" s="2">
        <v>0.8473032407407407</v>
      </c>
      <c r="C80" t="s">
        <v>100</v>
      </c>
      <c r="D80" t="s">
        <v>60</v>
      </c>
      <c r="E80">
        <v>24</v>
      </c>
      <c r="F80" t="s">
        <v>70</v>
      </c>
      <c r="G80" t="s">
        <v>125</v>
      </c>
      <c r="H80" t="s">
        <v>101</v>
      </c>
      <c r="I80" t="s">
        <v>77</v>
      </c>
      <c r="J80">
        <v>300</v>
      </c>
      <c r="K80" t="s">
        <v>63</v>
      </c>
      <c r="L80" t="s">
        <v>125</v>
      </c>
      <c r="M80">
        <v>48.333883329999999</v>
      </c>
      <c r="N80">
        <v>-8.5437833330000004</v>
      </c>
      <c r="O80">
        <v>6</v>
      </c>
      <c r="P80" t="s">
        <v>65</v>
      </c>
      <c r="Q80">
        <v>0</v>
      </c>
      <c r="R80">
        <v>2.5</v>
      </c>
      <c r="S80">
        <v>4</v>
      </c>
      <c r="T80">
        <v>5</v>
      </c>
      <c r="U80">
        <v>8</v>
      </c>
      <c r="V80" t="s">
        <v>72</v>
      </c>
      <c r="W80" t="s">
        <v>73</v>
      </c>
      <c r="X80" t="s">
        <v>69</v>
      </c>
      <c r="Z80">
        <v>12454.519919648899</v>
      </c>
      <c r="AA80" s="2">
        <v>4.041666666666667E-2</v>
      </c>
      <c r="AB80" s="46">
        <f t="shared" si="1"/>
        <v>3.3217592592592604E-3</v>
      </c>
    </row>
    <row r="81" spans="1:28" x14ac:dyDescent="0.35">
      <c r="A81" s="1">
        <v>44732</v>
      </c>
      <c r="B81" s="2">
        <v>0.85062499999999996</v>
      </c>
      <c r="C81" t="s">
        <v>100</v>
      </c>
      <c r="D81" t="s">
        <v>67</v>
      </c>
      <c r="E81">
        <v>24</v>
      </c>
      <c r="F81" t="s">
        <v>70</v>
      </c>
      <c r="G81" t="s">
        <v>125</v>
      </c>
      <c r="H81" t="s">
        <v>101</v>
      </c>
      <c r="I81" t="s">
        <v>77</v>
      </c>
      <c r="J81">
        <v>300</v>
      </c>
      <c r="K81" t="s">
        <v>63</v>
      </c>
      <c r="L81" t="s">
        <v>125</v>
      </c>
      <c r="M81">
        <v>48.334051544199099</v>
      </c>
      <c r="N81">
        <v>-8.5310617741871795</v>
      </c>
      <c r="O81">
        <v>6</v>
      </c>
      <c r="P81" t="s">
        <v>65</v>
      </c>
      <c r="Q81">
        <v>0</v>
      </c>
      <c r="R81">
        <v>2.5</v>
      </c>
      <c r="S81">
        <v>4</v>
      </c>
      <c r="T81">
        <v>5</v>
      </c>
      <c r="U81">
        <v>6</v>
      </c>
      <c r="V81" t="s">
        <v>72</v>
      </c>
      <c r="W81" t="s">
        <v>73</v>
      </c>
      <c r="X81" t="s">
        <v>69</v>
      </c>
      <c r="Z81">
        <v>12454.519919648899</v>
      </c>
      <c r="AA81" s="2">
        <v>4.041666666666667E-2</v>
      </c>
      <c r="AB81" s="46">
        <f t="shared" si="1"/>
        <v>8.2175925925925819E-3</v>
      </c>
    </row>
    <row r="82" spans="1:28" x14ac:dyDescent="0.35">
      <c r="A82" s="1">
        <v>44732</v>
      </c>
      <c r="B82" s="2">
        <v>0.85884259259259255</v>
      </c>
      <c r="C82" t="s">
        <v>100</v>
      </c>
      <c r="D82" t="s">
        <v>67</v>
      </c>
      <c r="E82">
        <v>24</v>
      </c>
      <c r="F82" t="s">
        <v>70</v>
      </c>
      <c r="G82" t="s">
        <v>125</v>
      </c>
      <c r="H82" t="s">
        <v>101</v>
      </c>
      <c r="I82" t="s">
        <v>77</v>
      </c>
      <c r="J82">
        <v>300</v>
      </c>
      <c r="K82" t="s">
        <v>63</v>
      </c>
      <c r="L82" t="s">
        <v>125</v>
      </c>
      <c r="M82">
        <v>48.334837447582402</v>
      </c>
      <c r="N82">
        <v>-8.4992879953110592</v>
      </c>
      <c r="O82">
        <v>6</v>
      </c>
      <c r="P82" t="s">
        <v>65</v>
      </c>
      <c r="Q82">
        <v>0</v>
      </c>
      <c r="R82">
        <v>2.5</v>
      </c>
      <c r="S82">
        <v>4</v>
      </c>
      <c r="T82">
        <v>4</v>
      </c>
      <c r="U82">
        <v>6</v>
      </c>
      <c r="V82" t="s">
        <v>72</v>
      </c>
      <c r="W82" t="s">
        <v>73</v>
      </c>
      <c r="X82" t="s">
        <v>69</v>
      </c>
      <c r="Z82">
        <v>12454.519919648899</v>
      </c>
      <c r="AA82" s="2">
        <v>4.041666666666667E-2</v>
      </c>
      <c r="AB82" s="46">
        <f t="shared" si="1"/>
        <v>1.0497685185185235E-2</v>
      </c>
    </row>
    <row r="83" spans="1:28" x14ac:dyDescent="0.35">
      <c r="A83" s="1">
        <v>44732</v>
      </c>
      <c r="B83" s="2">
        <v>0.86934027777777778</v>
      </c>
      <c r="C83" t="s">
        <v>100</v>
      </c>
      <c r="D83" t="s">
        <v>67</v>
      </c>
      <c r="E83">
        <v>24</v>
      </c>
      <c r="F83" t="s">
        <v>70</v>
      </c>
      <c r="G83" t="s">
        <v>125</v>
      </c>
      <c r="H83" t="s">
        <v>101</v>
      </c>
      <c r="I83" t="s">
        <v>77</v>
      </c>
      <c r="J83">
        <v>300</v>
      </c>
      <c r="K83" t="s">
        <v>63</v>
      </c>
      <c r="L83" t="s">
        <v>125</v>
      </c>
      <c r="M83">
        <v>48.335138437171501</v>
      </c>
      <c r="N83">
        <v>-8.4559146998382992</v>
      </c>
      <c r="O83">
        <v>6</v>
      </c>
      <c r="P83" t="s">
        <v>65</v>
      </c>
      <c r="Q83">
        <v>0</v>
      </c>
      <c r="R83">
        <v>2</v>
      </c>
      <c r="S83">
        <v>4</v>
      </c>
      <c r="T83">
        <v>4</v>
      </c>
      <c r="U83">
        <v>6</v>
      </c>
      <c r="V83" t="s">
        <v>72</v>
      </c>
      <c r="W83" t="s">
        <v>73</v>
      </c>
      <c r="X83" t="s">
        <v>69</v>
      </c>
      <c r="Z83">
        <v>12454.519919648899</v>
      </c>
      <c r="AA83" s="2">
        <v>4.041666666666667E-2</v>
      </c>
      <c r="AB83" s="46">
        <f t="shared" si="1"/>
        <v>6.1574074074074447E-3</v>
      </c>
    </row>
    <row r="84" spans="1:28" x14ac:dyDescent="0.35">
      <c r="A84" s="1">
        <v>44732</v>
      </c>
      <c r="B84" s="2">
        <v>0.87549768518518523</v>
      </c>
      <c r="C84" t="s">
        <v>100</v>
      </c>
      <c r="D84" t="s">
        <v>67</v>
      </c>
      <c r="E84">
        <v>24</v>
      </c>
      <c r="F84" t="s">
        <v>70</v>
      </c>
      <c r="G84" t="s">
        <v>125</v>
      </c>
      <c r="H84" t="s">
        <v>101</v>
      </c>
      <c r="I84" t="s">
        <v>77</v>
      </c>
      <c r="J84">
        <v>300</v>
      </c>
      <c r="K84" t="s">
        <v>63</v>
      </c>
      <c r="L84" t="s">
        <v>125</v>
      </c>
      <c r="M84">
        <v>48.3355958205901</v>
      </c>
      <c r="N84">
        <v>-8.4312896214812802</v>
      </c>
      <c r="O84">
        <v>6</v>
      </c>
      <c r="P84" t="s">
        <v>65</v>
      </c>
      <c r="Q84">
        <v>0</v>
      </c>
      <c r="R84">
        <v>2</v>
      </c>
      <c r="S84">
        <v>4</v>
      </c>
      <c r="T84">
        <v>4</v>
      </c>
      <c r="U84">
        <v>4</v>
      </c>
      <c r="V84" t="s">
        <v>72</v>
      </c>
      <c r="W84" t="s">
        <v>73</v>
      </c>
      <c r="X84" t="s">
        <v>69</v>
      </c>
      <c r="Z84">
        <v>12454.519919648899</v>
      </c>
      <c r="AA84" s="2">
        <v>4.041666666666667E-2</v>
      </c>
      <c r="AB84" s="46">
        <f t="shared" si="1"/>
        <v>1.2222222222222245E-2</v>
      </c>
    </row>
    <row r="85" spans="1:28" x14ac:dyDescent="0.35">
      <c r="A85" s="1">
        <v>44732</v>
      </c>
      <c r="B85" s="2">
        <v>0.88771990740740747</v>
      </c>
      <c r="C85" t="s">
        <v>100</v>
      </c>
      <c r="D85" t="s">
        <v>68</v>
      </c>
      <c r="E85">
        <v>24</v>
      </c>
      <c r="F85" t="s">
        <v>70</v>
      </c>
      <c r="G85" t="s">
        <v>125</v>
      </c>
      <c r="H85" t="s">
        <v>101</v>
      </c>
      <c r="I85" t="s">
        <v>77</v>
      </c>
      <c r="J85">
        <v>300</v>
      </c>
      <c r="K85" t="s">
        <v>63</v>
      </c>
      <c r="L85" t="s">
        <v>125</v>
      </c>
      <c r="M85">
        <v>48.335706340994399</v>
      </c>
      <c r="N85">
        <v>-8.3786419233997602</v>
      </c>
      <c r="O85">
        <v>6</v>
      </c>
      <c r="P85" t="s">
        <v>65</v>
      </c>
      <c r="Q85">
        <v>0</v>
      </c>
      <c r="R85">
        <v>2</v>
      </c>
      <c r="S85">
        <v>4</v>
      </c>
      <c r="T85">
        <v>4</v>
      </c>
      <c r="U85">
        <v>4</v>
      </c>
      <c r="V85" t="s">
        <v>72</v>
      </c>
      <c r="W85" t="s">
        <v>73</v>
      </c>
      <c r="X85" t="s">
        <v>69</v>
      </c>
      <c r="Z85">
        <v>12454.519919648899</v>
      </c>
      <c r="AA85" s="2">
        <v>4.041666666666667E-2</v>
      </c>
      <c r="AB85" s="46" t="str">
        <f t="shared" si="1"/>
        <v/>
      </c>
    </row>
    <row r="86" spans="1:28" x14ac:dyDescent="0.35">
      <c r="A86" s="1">
        <v>44733</v>
      </c>
      <c r="B86" s="2">
        <v>0.38946759259259256</v>
      </c>
      <c r="C86" t="s">
        <v>100</v>
      </c>
      <c r="D86" t="s">
        <v>60</v>
      </c>
      <c r="E86">
        <v>25</v>
      </c>
      <c r="F86" t="s">
        <v>70</v>
      </c>
      <c r="G86" t="s">
        <v>125</v>
      </c>
      <c r="H86" t="s">
        <v>101</v>
      </c>
      <c r="I86" t="s">
        <v>77</v>
      </c>
      <c r="J86">
        <v>300</v>
      </c>
      <c r="K86" t="s">
        <v>63</v>
      </c>
      <c r="L86" t="s">
        <v>125</v>
      </c>
      <c r="M86">
        <v>48.33322167</v>
      </c>
      <c r="N86">
        <v>-6.9887366670000004</v>
      </c>
      <c r="O86">
        <v>10</v>
      </c>
      <c r="P86" t="s">
        <v>64</v>
      </c>
      <c r="Q86">
        <v>20</v>
      </c>
      <c r="R86">
        <v>0.5</v>
      </c>
      <c r="S86">
        <v>3</v>
      </c>
      <c r="T86">
        <v>3</v>
      </c>
      <c r="U86">
        <v>6</v>
      </c>
      <c r="V86" t="s">
        <v>65</v>
      </c>
      <c r="W86" t="s">
        <v>65</v>
      </c>
      <c r="X86" t="s">
        <v>69</v>
      </c>
      <c r="Z86">
        <v>9513.3630793329303</v>
      </c>
      <c r="AA86" s="2">
        <v>2.2465277777777778E-2</v>
      </c>
      <c r="AB86" s="46">
        <f t="shared" si="1"/>
        <v>2.2465277777777792E-2</v>
      </c>
    </row>
    <row r="87" spans="1:28" x14ac:dyDescent="0.35">
      <c r="A87" s="1">
        <v>44733</v>
      </c>
      <c r="B87" s="2">
        <v>0.41193287037037035</v>
      </c>
      <c r="C87" t="s">
        <v>100</v>
      </c>
      <c r="D87" t="s">
        <v>68</v>
      </c>
      <c r="E87">
        <v>25</v>
      </c>
      <c r="F87" t="s">
        <v>70</v>
      </c>
      <c r="G87" t="s">
        <v>125</v>
      </c>
      <c r="H87" t="s">
        <v>101</v>
      </c>
      <c r="I87" t="s">
        <v>77</v>
      </c>
      <c r="J87">
        <v>300</v>
      </c>
      <c r="K87" t="s">
        <v>63</v>
      </c>
      <c r="L87" t="s">
        <v>125</v>
      </c>
      <c r="M87">
        <v>48.334194336749697</v>
      </c>
      <c r="N87">
        <v>-6.8622254921252601</v>
      </c>
      <c r="O87">
        <v>10</v>
      </c>
      <c r="P87" t="s">
        <v>64</v>
      </c>
      <c r="Q87">
        <v>20</v>
      </c>
      <c r="R87">
        <v>0.5</v>
      </c>
      <c r="S87">
        <v>3</v>
      </c>
      <c r="T87">
        <v>3</v>
      </c>
      <c r="U87">
        <v>6</v>
      </c>
      <c r="V87" t="s">
        <v>65</v>
      </c>
      <c r="W87" t="s">
        <v>65</v>
      </c>
      <c r="X87" t="s">
        <v>69</v>
      </c>
      <c r="Z87">
        <v>9513.3630793329303</v>
      </c>
      <c r="AA87" s="2">
        <v>2.2465277777777778E-2</v>
      </c>
      <c r="AB87" s="46" t="str">
        <f t="shared" si="1"/>
        <v/>
      </c>
    </row>
    <row r="88" spans="1:28" x14ac:dyDescent="0.35">
      <c r="A88" s="1">
        <v>44733</v>
      </c>
      <c r="B88" s="2">
        <v>0.43796296296296294</v>
      </c>
      <c r="C88" t="s">
        <v>100</v>
      </c>
      <c r="D88" t="s">
        <v>60</v>
      </c>
      <c r="E88">
        <v>26</v>
      </c>
      <c r="F88" t="s">
        <v>70</v>
      </c>
      <c r="G88" t="s">
        <v>125</v>
      </c>
      <c r="H88" t="s">
        <v>101</v>
      </c>
      <c r="I88" t="s">
        <v>76</v>
      </c>
      <c r="J88">
        <v>300</v>
      </c>
      <c r="K88" t="s">
        <v>63</v>
      </c>
      <c r="L88" t="s">
        <v>125</v>
      </c>
      <c r="M88">
        <v>48.3657573856824</v>
      </c>
      <c r="N88">
        <v>-6.8619053933423197</v>
      </c>
      <c r="O88">
        <v>12</v>
      </c>
      <c r="P88" t="s">
        <v>65</v>
      </c>
      <c r="Q88">
        <v>0</v>
      </c>
      <c r="R88">
        <v>0.5</v>
      </c>
      <c r="S88">
        <v>3</v>
      </c>
      <c r="T88">
        <v>3</v>
      </c>
      <c r="U88">
        <v>7</v>
      </c>
      <c r="V88" t="s">
        <v>65</v>
      </c>
      <c r="W88" t="s">
        <v>65</v>
      </c>
      <c r="X88" t="s">
        <v>69</v>
      </c>
      <c r="Z88">
        <v>24486.523085773599</v>
      </c>
      <c r="AA88" s="2">
        <v>5.6921296296296296E-2</v>
      </c>
      <c r="AB88" s="46">
        <f t="shared" si="1"/>
        <v>6.0532407407407618E-3</v>
      </c>
    </row>
    <row r="89" spans="1:28" x14ac:dyDescent="0.35">
      <c r="A89" s="1">
        <v>44733</v>
      </c>
      <c r="B89" s="2">
        <v>0.4440162037037037</v>
      </c>
      <c r="C89" t="s">
        <v>100</v>
      </c>
      <c r="D89" t="s">
        <v>67</v>
      </c>
      <c r="E89">
        <v>26</v>
      </c>
      <c r="F89" t="s">
        <v>70</v>
      </c>
      <c r="G89" t="s">
        <v>125</v>
      </c>
      <c r="H89" t="s">
        <v>101</v>
      </c>
      <c r="I89" t="s">
        <v>76</v>
      </c>
      <c r="J89">
        <v>300</v>
      </c>
      <c r="K89" t="s">
        <v>63</v>
      </c>
      <c r="L89" t="s">
        <v>125</v>
      </c>
      <c r="M89">
        <v>48.389839781781703</v>
      </c>
      <c r="N89">
        <v>-6.8632733329865996</v>
      </c>
      <c r="O89">
        <v>12</v>
      </c>
      <c r="P89" t="s">
        <v>65</v>
      </c>
      <c r="Q89">
        <v>0</v>
      </c>
      <c r="R89">
        <v>0.5</v>
      </c>
      <c r="S89">
        <v>3</v>
      </c>
      <c r="T89">
        <v>4</v>
      </c>
      <c r="U89">
        <v>7</v>
      </c>
      <c r="V89" t="s">
        <v>65</v>
      </c>
      <c r="W89" t="s">
        <v>65</v>
      </c>
      <c r="X89" t="s">
        <v>69</v>
      </c>
      <c r="Z89">
        <v>24486.523085773599</v>
      </c>
      <c r="AA89" s="2">
        <v>5.6921296296296296E-2</v>
      </c>
      <c r="AB89" s="46">
        <f t="shared" si="1"/>
        <v>4.3310185185185146E-2</v>
      </c>
    </row>
    <row r="90" spans="1:28" x14ac:dyDescent="0.35">
      <c r="A90" s="1">
        <v>44733</v>
      </c>
      <c r="B90" s="2">
        <v>0.48732638888888885</v>
      </c>
      <c r="C90" t="s">
        <v>100</v>
      </c>
      <c r="D90" t="s">
        <v>67</v>
      </c>
      <c r="E90">
        <v>26</v>
      </c>
      <c r="F90" t="s">
        <v>70</v>
      </c>
      <c r="G90" t="s">
        <v>125</v>
      </c>
      <c r="H90" t="s">
        <v>101</v>
      </c>
      <c r="I90" t="s">
        <v>76</v>
      </c>
      <c r="J90">
        <v>300</v>
      </c>
      <c r="K90" t="s">
        <v>63</v>
      </c>
      <c r="L90" t="s">
        <v>125</v>
      </c>
      <c r="M90">
        <v>48.553991225729398</v>
      </c>
      <c r="N90">
        <v>-6.8640271844315501</v>
      </c>
      <c r="O90">
        <v>12</v>
      </c>
      <c r="P90" t="s">
        <v>65</v>
      </c>
      <c r="Q90">
        <v>0</v>
      </c>
      <c r="R90">
        <v>0.5</v>
      </c>
      <c r="S90">
        <v>3</v>
      </c>
      <c r="T90">
        <v>3</v>
      </c>
      <c r="U90">
        <v>7</v>
      </c>
      <c r="V90" t="s">
        <v>65</v>
      </c>
      <c r="W90" t="s">
        <v>65</v>
      </c>
      <c r="X90" t="s">
        <v>69</v>
      </c>
      <c r="Z90">
        <v>24486.523085773599</v>
      </c>
      <c r="AA90" s="2">
        <v>5.6921296296296296E-2</v>
      </c>
      <c r="AB90" s="46">
        <f t="shared" si="1"/>
        <v>7.5578703703704231E-3</v>
      </c>
    </row>
    <row r="91" spans="1:28" x14ac:dyDescent="0.35">
      <c r="A91" s="1">
        <v>44733</v>
      </c>
      <c r="B91" s="2">
        <v>0.49488425925925927</v>
      </c>
      <c r="C91" t="s">
        <v>100</v>
      </c>
      <c r="D91" t="s">
        <v>68</v>
      </c>
      <c r="E91">
        <v>26</v>
      </c>
      <c r="F91" t="s">
        <v>70</v>
      </c>
      <c r="G91" t="s">
        <v>125</v>
      </c>
      <c r="H91" t="s">
        <v>101</v>
      </c>
      <c r="I91" t="s">
        <v>76</v>
      </c>
      <c r="J91">
        <v>300</v>
      </c>
      <c r="K91" t="s">
        <v>63</v>
      </c>
      <c r="L91" t="s">
        <v>125</v>
      </c>
      <c r="M91">
        <v>48.582893203215697</v>
      </c>
      <c r="N91">
        <v>-6.8613325613771199</v>
      </c>
      <c r="O91">
        <v>12</v>
      </c>
      <c r="P91" t="s">
        <v>65</v>
      </c>
      <c r="Q91">
        <v>0</v>
      </c>
      <c r="R91">
        <v>0.5</v>
      </c>
      <c r="S91">
        <v>3</v>
      </c>
      <c r="T91">
        <v>3</v>
      </c>
      <c r="U91">
        <v>7</v>
      </c>
      <c r="V91" t="s">
        <v>65</v>
      </c>
      <c r="W91" t="s">
        <v>65</v>
      </c>
      <c r="X91" t="s">
        <v>69</v>
      </c>
      <c r="Z91">
        <v>24486.523085773599</v>
      </c>
      <c r="AA91" s="2">
        <v>5.6921296296296296E-2</v>
      </c>
      <c r="AB91" s="46" t="str">
        <f t="shared" si="1"/>
        <v/>
      </c>
    </row>
    <row r="92" spans="1:28" x14ac:dyDescent="0.35">
      <c r="A92" s="1">
        <v>44733</v>
      </c>
      <c r="B92" s="2">
        <v>0.63061342592592595</v>
      </c>
      <c r="C92" t="s">
        <v>100</v>
      </c>
      <c r="D92" t="s">
        <v>60</v>
      </c>
      <c r="E92">
        <v>27</v>
      </c>
      <c r="F92" t="s">
        <v>70</v>
      </c>
      <c r="G92" t="s">
        <v>125</v>
      </c>
      <c r="H92" t="s">
        <v>101</v>
      </c>
      <c r="I92" t="s">
        <v>77</v>
      </c>
      <c r="J92">
        <v>300</v>
      </c>
      <c r="K92" t="s">
        <v>63</v>
      </c>
      <c r="L92" t="s">
        <v>125</v>
      </c>
      <c r="M92">
        <v>48.583231670000004</v>
      </c>
      <c r="N92">
        <v>-7.5219399999999998</v>
      </c>
      <c r="O92">
        <v>12</v>
      </c>
      <c r="P92" t="s">
        <v>65</v>
      </c>
      <c r="Q92">
        <v>0</v>
      </c>
      <c r="R92">
        <v>0.25</v>
      </c>
      <c r="S92">
        <v>3</v>
      </c>
      <c r="T92">
        <v>2</v>
      </c>
      <c r="U92">
        <v>5</v>
      </c>
      <c r="V92" t="s">
        <v>65</v>
      </c>
      <c r="W92" t="s">
        <v>65</v>
      </c>
      <c r="X92" t="s">
        <v>66</v>
      </c>
      <c r="Z92">
        <v>30415.096893120201</v>
      </c>
      <c r="AA92" s="2">
        <v>6.3333333333333339E-2</v>
      </c>
      <c r="AB92" s="46">
        <f t="shared" si="1"/>
        <v>3.2523148148148162E-2</v>
      </c>
    </row>
    <row r="93" spans="1:28" x14ac:dyDescent="0.35">
      <c r="A93" s="1">
        <v>44733</v>
      </c>
      <c r="B93" s="2">
        <v>0.66313657407407411</v>
      </c>
      <c r="C93" t="s">
        <v>100</v>
      </c>
      <c r="D93" t="s">
        <v>67</v>
      </c>
      <c r="E93">
        <v>27</v>
      </c>
      <c r="F93" t="s">
        <v>70</v>
      </c>
      <c r="G93" t="s">
        <v>125</v>
      </c>
      <c r="H93" t="s">
        <v>101</v>
      </c>
      <c r="I93" t="s">
        <v>77</v>
      </c>
      <c r="J93">
        <v>300</v>
      </c>
      <c r="K93" t="s">
        <v>63</v>
      </c>
      <c r="L93" t="s">
        <v>125</v>
      </c>
      <c r="M93">
        <v>48.5833628134734</v>
      </c>
      <c r="N93">
        <v>-7.73075272268657</v>
      </c>
      <c r="O93">
        <v>12</v>
      </c>
      <c r="P93" t="s">
        <v>65</v>
      </c>
      <c r="Q93">
        <v>0</v>
      </c>
      <c r="R93">
        <v>0.25</v>
      </c>
      <c r="S93">
        <v>3</v>
      </c>
      <c r="T93">
        <v>2</v>
      </c>
      <c r="U93">
        <v>5</v>
      </c>
      <c r="V93" t="s">
        <v>65</v>
      </c>
      <c r="W93" t="s">
        <v>65</v>
      </c>
      <c r="X93" t="s">
        <v>66</v>
      </c>
      <c r="Z93">
        <v>30415.096893120201</v>
      </c>
      <c r="AA93" s="2">
        <v>6.3333333333333339E-2</v>
      </c>
      <c r="AB93" s="46">
        <f t="shared" si="1"/>
        <v>3.081018518518519E-2</v>
      </c>
    </row>
    <row r="94" spans="1:28" x14ac:dyDescent="0.35">
      <c r="A94" s="1">
        <v>44733</v>
      </c>
      <c r="B94" s="2">
        <v>0.6939467592592593</v>
      </c>
      <c r="C94" t="s">
        <v>100</v>
      </c>
      <c r="D94" t="s">
        <v>68</v>
      </c>
      <c r="E94">
        <v>27</v>
      </c>
      <c r="F94" t="s">
        <v>70</v>
      </c>
      <c r="G94" t="s">
        <v>125</v>
      </c>
      <c r="H94" t="s">
        <v>101</v>
      </c>
      <c r="I94" t="s">
        <v>77</v>
      </c>
      <c r="J94">
        <v>300</v>
      </c>
      <c r="K94" t="s">
        <v>63</v>
      </c>
      <c r="L94" t="s">
        <v>125</v>
      </c>
      <c r="M94">
        <v>48.582628538165103</v>
      </c>
      <c r="N94">
        <v>-7.9283074341447399</v>
      </c>
      <c r="O94">
        <v>12</v>
      </c>
      <c r="P94" t="s">
        <v>65</v>
      </c>
      <c r="Q94">
        <v>0</v>
      </c>
      <c r="R94">
        <v>0.25</v>
      </c>
      <c r="S94">
        <v>3</v>
      </c>
      <c r="T94">
        <v>2</v>
      </c>
      <c r="U94">
        <v>5</v>
      </c>
      <c r="V94" t="s">
        <v>65</v>
      </c>
      <c r="W94" t="s">
        <v>65</v>
      </c>
      <c r="X94" t="s">
        <v>66</v>
      </c>
      <c r="Z94">
        <v>30415.096893120201</v>
      </c>
      <c r="AA94" s="2">
        <v>6.3333333333333339E-2</v>
      </c>
      <c r="AB94" s="46" t="str">
        <f t="shared" si="1"/>
        <v/>
      </c>
    </row>
    <row r="95" spans="1:28" x14ac:dyDescent="0.35">
      <c r="A95" s="1">
        <v>44733</v>
      </c>
      <c r="B95" s="2">
        <v>0.77853009259259265</v>
      </c>
      <c r="C95" t="s">
        <v>100</v>
      </c>
      <c r="D95" t="s">
        <v>60</v>
      </c>
      <c r="E95">
        <v>28</v>
      </c>
      <c r="F95" t="s">
        <v>70</v>
      </c>
      <c r="G95" t="s">
        <v>125</v>
      </c>
      <c r="H95" t="s">
        <v>101</v>
      </c>
      <c r="I95" t="s">
        <v>77</v>
      </c>
      <c r="J95">
        <v>300</v>
      </c>
      <c r="K95" t="s">
        <v>63</v>
      </c>
      <c r="L95" t="s">
        <v>125</v>
      </c>
      <c r="M95">
        <v>48.582706457954103</v>
      </c>
      <c r="N95">
        <v>-8.1324490904726598</v>
      </c>
      <c r="O95">
        <v>12</v>
      </c>
      <c r="P95" t="s">
        <v>64</v>
      </c>
      <c r="Q95">
        <v>30</v>
      </c>
      <c r="R95">
        <v>0.25</v>
      </c>
      <c r="S95">
        <v>3</v>
      </c>
      <c r="T95">
        <v>3</v>
      </c>
      <c r="U95">
        <v>1</v>
      </c>
      <c r="V95" t="s">
        <v>65</v>
      </c>
      <c r="W95" t="s">
        <v>65</v>
      </c>
      <c r="X95" t="s">
        <v>66</v>
      </c>
      <c r="Z95">
        <v>52282.998405566403</v>
      </c>
      <c r="AA95" s="2">
        <v>0.11430555555555555</v>
      </c>
      <c r="AB95" s="46">
        <f t="shared" si="1"/>
        <v>8.8518518518518441E-2</v>
      </c>
    </row>
    <row r="96" spans="1:28" x14ac:dyDescent="0.35">
      <c r="A96" s="1">
        <v>44733</v>
      </c>
      <c r="B96" s="2">
        <v>0.86704861111111109</v>
      </c>
      <c r="C96" t="s">
        <v>100</v>
      </c>
      <c r="D96" t="s">
        <v>67</v>
      </c>
      <c r="E96">
        <v>28</v>
      </c>
      <c r="F96" t="s">
        <v>70</v>
      </c>
      <c r="G96" t="s">
        <v>125</v>
      </c>
      <c r="H96" t="s">
        <v>101</v>
      </c>
      <c r="I96" t="s">
        <v>77</v>
      </c>
      <c r="J96">
        <v>300</v>
      </c>
      <c r="K96" t="s">
        <v>63</v>
      </c>
      <c r="L96" t="s">
        <v>125</v>
      </c>
      <c r="M96">
        <v>48.584625685013698</v>
      </c>
      <c r="N96">
        <v>-8.6833302533478793</v>
      </c>
      <c r="O96">
        <v>12</v>
      </c>
      <c r="P96" t="s">
        <v>64</v>
      </c>
      <c r="Q96">
        <v>10</v>
      </c>
      <c r="R96">
        <v>0.25</v>
      </c>
      <c r="S96">
        <v>3</v>
      </c>
      <c r="T96">
        <v>3</v>
      </c>
      <c r="U96">
        <v>1</v>
      </c>
      <c r="V96" t="s">
        <v>65</v>
      </c>
      <c r="W96" t="s">
        <v>65</v>
      </c>
      <c r="X96" t="s">
        <v>66</v>
      </c>
      <c r="Z96">
        <v>52282.998405566403</v>
      </c>
      <c r="AA96" s="2">
        <v>0.11430555555555555</v>
      </c>
      <c r="AB96" s="46">
        <f t="shared" si="1"/>
        <v>4.9074074074074714E-3</v>
      </c>
    </row>
    <row r="97" spans="1:28" x14ac:dyDescent="0.35">
      <c r="A97" s="1">
        <v>44733</v>
      </c>
      <c r="B97" s="2">
        <v>0.87195601851851856</v>
      </c>
      <c r="C97" t="s">
        <v>100</v>
      </c>
      <c r="D97" t="s">
        <v>67</v>
      </c>
      <c r="E97">
        <v>28</v>
      </c>
      <c r="F97" t="s">
        <v>70</v>
      </c>
      <c r="G97" t="s">
        <v>125</v>
      </c>
      <c r="H97" t="s">
        <v>101</v>
      </c>
      <c r="I97" t="s">
        <v>77</v>
      </c>
      <c r="J97">
        <v>300</v>
      </c>
      <c r="K97" t="s">
        <v>63</v>
      </c>
      <c r="L97" t="s">
        <v>125</v>
      </c>
      <c r="M97">
        <v>48.584063640057003</v>
      </c>
      <c r="N97">
        <v>-8.7127960571219507</v>
      </c>
      <c r="O97">
        <v>12</v>
      </c>
      <c r="P97" t="s">
        <v>83</v>
      </c>
      <c r="R97">
        <v>0.25</v>
      </c>
      <c r="S97">
        <v>3</v>
      </c>
      <c r="T97">
        <v>3</v>
      </c>
      <c r="U97">
        <v>1</v>
      </c>
      <c r="V97" t="s">
        <v>65</v>
      </c>
      <c r="W97" t="s">
        <v>65</v>
      </c>
      <c r="X97" t="s">
        <v>66</v>
      </c>
      <c r="Z97">
        <v>52282.998405566403</v>
      </c>
      <c r="AA97" s="2">
        <v>0.11430555555555555</v>
      </c>
      <c r="AB97" s="46">
        <f t="shared" si="1"/>
        <v>2.0879629629629637E-2</v>
      </c>
    </row>
    <row r="98" spans="1:28" x14ac:dyDescent="0.35">
      <c r="A98" s="1">
        <v>44733</v>
      </c>
      <c r="B98" s="2">
        <v>0.8928356481481482</v>
      </c>
      <c r="C98" t="s">
        <v>100</v>
      </c>
      <c r="D98" t="s">
        <v>68</v>
      </c>
      <c r="E98">
        <v>28</v>
      </c>
      <c r="F98" t="s">
        <v>70</v>
      </c>
      <c r="G98" t="s">
        <v>125</v>
      </c>
      <c r="H98" t="s">
        <v>101</v>
      </c>
      <c r="I98" t="s">
        <v>77</v>
      </c>
      <c r="J98">
        <v>300</v>
      </c>
      <c r="K98" t="s">
        <v>63</v>
      </c>
      <c r="L98" t="s">
        <v>125</v>
      </c>
      <c r="M98">
        <v>48.581940596122003</v>
      </c>
      <c r="N98">
        <v>-8.8359531302000391</v>
      </c>
      <c r="O98">
        <v>12</v>
      </c>
      <c r="P98" t="s">
        <v>83</v>
      </c>
      <c r="R98">
        <v>0.25</v>
      </c>
      <c r="S98">
        <v>3</v>
      </c>
      <c r="T98">
        <v>3</v>
      </c>
      <c r="U98">
        <v>1</v>
      </c>
      <c r="V98" t="s">
        <v>65</v>
      </c>
      <c r="W98" t="s">
        <v>65</v>
      </c>
      <c r="X98" t="s">
        <v>66</v>
      </c>
      <c r="Z98">
        <v>52282.998405566403</v>
      </c>
      <c r="AA98" s="2">
        <v>0.11430555555555555</v>
      </c>
      <c r="AB98" s="46" t="str">
        <f t="shared" si="1"/>
        <v/>
      </c>
    </row>
    <row r="99" spans="1:28" x14ac:dyDescent="0.35">
      <c r="A99" s="1">
        <v>44734</v>
      </c>
      <c r="B99" s="2">
        <v>0.28491898148148148</v>
      </c>
      <c r="C99" t="s">
        <v>100</v>
      </c>
      <c r="D99" t="s">
        <v>60</v>
      </c>
      <c r="E99">
        <v>29</v>
      </c>
      <c r="F99" t="s">
        <v>70</v>
      </c>
      <c r="G99" t="s">
        <v>125</v>
      </c>
      <c r="H99" t="s">
        <v>105</v>
      </c>
      <c r="I99" t="s">
        <v>77</v>
      </c>
      <c r="J99">
        <v>300</v>
      </c>
      <c r="K99" t="s">
        <v>63</v>
      </c>
      <c r="L99" t="s">
        <v>125</v>
      </c>
      <c r="M99">
        <v>48.834504938438101</v>
      </c>
      <c r="N99">
        <v>-10.000966014656001</v>
      </c>
      <c r="O99">
        <v>12</v>
      </c>
      <c r="P99" t="s">
        <v>65</v>
      </c>
      <c r="Q99">
        <v>0</v>
      </c>
      <c r="R99">
        <v>0.5</v>
      </c>
      <c r="S99">
        <v>3</v>
      </c>
      <c r="T99">
        <v>3</v>
      </c>
      <c r="U99">
        <v>3</v>
      </c>
      <c r="V99" t="s">
        <v>65</v>
      </c>
      <c r="W99" t="s">
        <v>65</v>
      </c>
      <c r="X99" t="s">
        <v>66</v>
      </c>
      <c r="Z99">
        <v>15549.458706632</v>
      </c>
      <c r="AA99" s="2">
        <v>3.6203703703703703E-2</v>
      </c>
      <c r="AB99" s="46">
        <f t="shared" si="1"/>
        <v>3.1249999999999334E-4</v>
      </c>
    </row>
    <row r="100" spans="1:28" x14ac:dyDescent="0.35">
      <c r="A100" s="1">
        <v>44734</v>
      </c>
      <c r="B100" s="2">
        <v>0.28523148148148147</v>
      </c>
      <c r="C100" t="s">
        <v>100</v>
      </c>
      <c r="D100" t="s">
        <v>67</v>
      </c>
      <c r="E100">
        <v>29</v>
      </c>
      <c r="F100" t="s">
        <v>70</v>
      </c>
      <c r="G100" t="s">
        <v>125</v>
      </c>
      <c r="H100" t="s">
        <v>105</v>
      </c>
      <c r="I100" t="s">
        <v>77</v>
      </c>
      <c r="J100">
        <v>300</v>
      </c>
      <c r="K100" t="s">
        <v>63</v>
      </c>
      <c r="L100" t="s">
        <v>125</v>
      </c>
      <c r="M100">
        <v>48.834475169730297</v>
      </c>
      <c r="N100">
        <v>-9.99912505246267</v>
      </c>
      <c r="O100">
        <v>12</v>
      </c>
      <c r="P100" t="s">
        <v>71</v>
      </c>
      <c r="Q100">
        <v>0</v>
      </c>
      <c r="R100">
        <v>0.5</v>
      </c>
      <c r="S100">
        <v>3</v>
      </c>
      <c r="T100">
        <v>3</v>
      </c>
      <c r="U100">
        <v>3</v>
      </c>
      <c r="V100" t="s">
        <v>65</v>
      </c>
      <c r="W100" t="s">
        <v>65</v>
      </c>
      <c r="X100" t="s">
        <v>66</v>
      </c>
      <c r="Z100">
        <v>15549.458706632</v>
      </c>
      <c r="AA100" s="2">
        <v>3.6203703703703703E-2</v>
      </c>
      <c r="AB100" s="46">
        <f t="shared" si="1"/>
        <v>3.5891203703703689E-2</v>
      </c>
    </row>
    <row r="101" spans="1:28" x14ac:dyDescent="0.35">
      <c r="A101" s="1">
        <v>44734</v>
      </c>
      <c r="B101" s="2">
        <v>0.32112268518518516</v>
      </c>
      <c r="C101" t="s">
        <v>100</v>
      </c>
      <c r="D101" t="s">
        <v>68</v>
      </c>
      <c r="E101">
        <v>29</v>
      </c>
      <c r="F101" t="s">
        <v>70</v>
      </c>
      <c r="G101" t="s">
        <v>125</v>
      </c>
      <c r="H101" t="s">
        <v>105</v>
      </c>
      <c r="I101" t="s">
        <v>77</v>
      </c>
      <c r="J101">
        <v>300</v>
      </c>
      <c r="K101" t="s">
        <v>63</v>
      </c>
      <c r="L101" t="s">
        <v>125</v>
      </c>
      <c r="M101">
        <v>48.834257356732799</v>
      </c>
      <c r="N101">
        <v>-9.7914421060653503</v>
      </c>
      <c r="O101">
        <v>12</v>
      </c>
      <c r="P101" t="s">
        <v>71</v>
      </c>
      <c r="Q101">
        <v>0</v>
      </c>
      <c r="R101">
        <v>0.5</v>
      </c>
      <c r="S101">
        <v>3</v>
      </c>
      <c r="T101">
        <v>3</v>
      </c>
      <c r="U101">
        <v>3</v>
      </c>
      <c r="V101" t="s">
        <v>65</v>
      </c>
      <c r="W101" t="s">
        <v>65</v>
      </c>
      <c r="X101" t="s">
        <v>66</v>
      </c>
      <c r="Z101">
        <v>15549.458706632</v>
      </c>
      <c r="AA101" s="2">
        <v>3.6203703703703703E-2</v>
      </c>
      <c r="AB101" s="46" t="str">
        <f t="shared" si="1"/>
        <v/>
      </c>
    </row>
    <row r="102" spans="1:28" x14ac:dyDescent="0.35">
      <c r="A102" s="1">
        <v>44734</v>
      </c>
      <c r="B102" s="2">
        <v>0.4670138888888889</v>
      </c>
      <c r="C102" t="s">
        <v>100</v>
      </c>
      <c r="D102" t="s">
        <v>60</v>
      </c>
      <c r="E102">
        <v>30</v>
      </c>
      <c r="F102" t="s">
        <v>78</v>
      </c>
      <c r="G102" t="s">
        <v>125</v>
      </c>
      <c r="H102" t="s">
        <v>105</v>
      </c>
      <c r="I102" t="s">
        <v>79</v>
      </c>
      <c r="L102" t="s">
        <v>125</v>
      </c>
      <c r="M102">
        <v>48.8125</v>
      </c>
      <c r="N102">
        <v>-9.5001049999999996</v>
      </c>
      <c r="O102">
        <v>12</v>
      </c>
      <c r="P102" t="s">
        <v>64</v>
      </c>
      <c r="Q102">
        <v>40</v>
      </c>
      <c r="R102">
        <v>0.5</v>
      </c>
      <c r="S102">
        <v>3</v>
      </c>
      <c r="T102">
        <v>3</v>
      </c>
      <c r="U102">
        <v>0</v>
      </c>
      <c r="V102" t="s">
        <v>65</v>
      </c>
      <c r="W102" t="s">
        <v>65</v>
      </c>
      <c r="X102" t="s">
        <v>66</v>
      </c>
      <c r="Z102">
        <v>1289.95276202118</v>
      </c>
      <c r="AA102" s="2">
        <v>1.0231481481481482E-2</v>
      </c>
      <c r="AB102" s="46">
        <f t="shared" si="1"/>
        <v>1.0231481481481453E-2</v>
      </c>
    </row>
    <row r="103" spans="1:28" x14ac:dyDescent="0.35">
      <c r="A103" s="1">
        <v>44734</v>
      </c>
      <c r="B103" s="2">
        <v>0.47724537037037035</v>
      </c>
      <c r="C103" t="s">
        <v>100</v>
      </c>
      <c r="D103" t="s">
        <v>68</v>
      </c>
      <c r="E103">
        <v>30</v>
      </c>
      <c r="F103" t="s">
        <v>78</v>
      </c>
      <c r="G103" t="s">
        <v>125</v>
      </c>
      <c r="H103" t="s">
        <v>105</v>
      </c>
      <c r="I103" t="s">
        <v>79</v>
      </c>
      <c r="L103" t="s">
        <v>125</v>
      </c>
      <c r="M103">
        <v>48.808202086647498</v>
      </c>
      <c r="N103">
        <v>-9.5029289466743005</v>
      </c>
      <c r="O103">
        <v>12</v>
      </c>
      <c r="P103" t="s">
        <v>64</v>
      </c>
      <c r="Q103">
        <v>40</v>
      </c>
      <c r="R103">
        <v>0.5</v>
      </c>
      <c r="S103">
        <v>3</v>
      </c>
      <c r="T103">
        <v>3</v>
      </c>
      <c r="U103">
        <v>0</v>
      </c>
      <c r="V103" t="s">
        <v>65</v>
      </c>
      <c r="W103" t="s">
        <v>65</v>
      </c>
      <c r="X103" t="s">
        <v>66</v>
      </c>
      <c r="Z103">
        <v>1289.95276202118</v>
      </c>
      <c r="AA103" s="2">
        <v>1.0231481481481482E-2</v>
      </c>
      <c r="AB103" s="46" t="str">
        <f t="shared" si="1"/>
        <v/>
      </c>
    </row>
    <row r="104" spans="1:28" x14ac:dyDescent="0.35">
      <c r="A104" s="1">
        <v>44734</v>
      </c>
      <c r="B104" s="2">
        <v>0.48165509259259259</v>
      </c>
      <c r="C104" t="s">
        <v>100</v>
      </c>
      <c r="D104" t="s">
        <v>60</v>
      </c>
      <c r="E104">
        <v>31</v>
      </c>
      <c r="F104" t="s">
        <v>70</v>
      </c>
      <c r="G104" t="s">
        <v>125</v>
      </c>
      <c r="H104" t="s">
        <v>101</v>
      </c>
      <c r="I104" t="s">
        <v>77</v>
      </c>
      <c r="J104">
        <v>300</v>
      </c>
      <c r="K104" t="s">
        <v>63</v>
      </c>
      <c r="L104" t="s">
        <v>125</v>
      </c>
      <c r="M104">
        <v>48.815300174820301</v>
      </c>
      <c r="N104">
        <v>-9.4799198487863396</v>
      </c>
      <c r="O104">
        <v>12</v>
      </c>
      <c r="P104" t="s">
        <v>65</v>
      </c>
      <c r="Q104">
        <v>0</v>
      </c>
      <c r="R104">
        <v>0.5</v>
      </c>
      <c r="S104">
        <v>3</v>
      </c>
      <c r="T104">
        <v>3</v>
      </c>
      <c r="U104">
        <v>0</v>
      </c>
      <c r="V104" t="s">
        <v>65</v>
      </c>
      <c r="W104" t="s">
        <v>65</v>
      </c>
      <c r="X104" t="s">
        <v>69</v>
      </c>
      <c r="Z104">
        <v>10906.222618542301</v>
      </c>
      <c r="AA104" s="2">
        <v>2.3958333333333331E-2</v>
      </c>
      <c r="AB104" s="46">
        <f t="shared" si="1"/>
        <v>1.2731481481481621E-3</v>
      </c>
    </row>
    <row r="105" spans="1:28" x14ac:dyDescent="0.35">
      <c r="A105" s="1">
        <v>44734</v>
      </c>
      <c r="B105" s="2">
        <v>0.48292824074074076</v>
      </c>
      <c r="C105" t="s">
        <v>100</v>
      </c>
      <c r="D105" t="s">
        <v>67</v>
      </c>
      <c r="E105">
        <v>31</v>
      </c>
      <c r="F105" t="s">
        <v>70</v>
      </c>
      <c r="G105" t="s">
        <v>125</v>
      </c>
      <c r="H105" t="s">
        <v>101</v>
      </c>
      <c r="I105" t="s">
        <v>77</v>
      </c>
      <c r="J105">
        <v>300</v>
      </c>
      <c r="K105" t="s">
        <v>63</v>
      </c>
      <c r="L105" t="s">
        <v>125</v>
      </c>
      <c r="M105">
        <v>48.817569503711702</v>
      </c>
      <c r="N105">
        <v>-9.4728434321428292</v>
      </c>
      <c r="O105">
        <v>12</v>
      </c>
      <c r="P105" t="s">
        <v>65</v>
      </c>
      <c r="Q105">
        <v>0</v>
      </c>
      <c r="R105">
        <v>0.5</v>
      </c>
      <c r="S105">
        <v>3</v>
      </c>
      <c r="T105">
        <v>4</v>
      </c>
      <c r="U105">
        <v>0</v>
      </c>
      <c r="V105" t="s">
        <v>65</v>
      </c>
      <c r="W105" t="s">
        <v>65</v>
      </c>
      <c r="X105" t="s">
        <v>69</v>
      </c>
      <c r="Z105">
        <v>10906.222618542301</v>
      </c>
      <c r="AA105" s="2">
        <v>2.3958333333333331E-2</v>
      </c>
      <c r="AB105" s="46">
        <f t="shared" si="1"/>
        <v>3.8425925925925641E-3</v>
      </c>
    </row>
    <row r="106" spans="1:28" x14ac:dyDescent="0.35">
      <c r="A106" s="1">
        <v>44734</v>
      </c>
      <c r="B106" s="2">
        <v>0.48677083333333332</v>
      </c>
      <c r="C106" t="s">
        <v>100</v>
      </c>
      <c r="D106" t="s">
        <v>67</v>
      </c>
      <c r="E106">
        <v>31</v>
      </c>
      <c r="F106" t="s">
        <v>70</v>
      </c>
      <c r="G106" t="s">
        <v>125</v>
      </c>
      <c r="H106" t="s">
        <v>101</v>
      </c>
      <c r="I106" t="s">
        <v>77</v>
      </c>
      <c r="J106">
        <v>300</v>
      </c>
      <c r="K106" t="s">
        <v>63</v>
      </c>
      <c r="L106" t="s">
        <v>125</v>
      </c>
      <c r="M106">
        <v>48.824193598783701</v>
      </c>
      <c r="N106">
        <v>-9.4519416761711703</v>
      </c>
      <c r="O106">
        <v>12</v>
      </c>
      <c r="P106" t="s">
        <v>65</v>
      </c>
      <c r="Q106">
        <v>0</v>
      </c>
      <c r="R106">
        <v>1</v>
      </c>
      <c r="S106">
        <v>3</v>
      </c>
      <c r="T106">
        <v>4</v>
      </c>
      <c r="U106">
        <v>0</v>
      </c>
      <c r="V106" t="s">
        <v>65</v>
      </c>
      <c r="W106" t="s">
        <v>65</v>
      </c>
      <c r="X106" t="s">
        <v>69</v>
      </c>
      <c r="Z106">
        <v>10906.222618542301</v>
      </c>
      <c r="AA106" s="2">
        <v>2.3958333333333331E-2</v>
      </c>
      <c r="AB106" s="46">
        <f t="shared" si="1"/>
        <v>1.8842592592592633E-2</v>
      </c>
    </row>
    <row r="107" spans="1:28" x14ac:dyDescent="0.35">
      <c r="A107" s="1">
        <v>44734</v>
      </c>
      <c r="B107" s="2">
        <v>0.50561342592592595</v>
      </c>
      <c r="C107" t="s">
        <v>100</v>
      </c>
      <c r="D107" t="s">
        <v>68</v>
      </c>
      <c r="E107">
        <v>31</v>
      </c>
      <c r="F107" t="s">
        <v>70</v>
      </c>
      <c r="G107" t="s">
        <v>125</v>
      </c>
      <c r="H107" t="s">
        <v>101</v>
      </c>
      <c r="I107" t="s">
        <v>77</v>
      </c>
      <c r="J107">
        <v>300</v>
      </c>
      <c r="K107" t="s">
        <v>63</v>
      </c>
      <c r="L107" t="s">
        <v>125</v>
      </c>
      <c r="M107">
        <v>48.8344120779294</v>
      </c>
      <c r="N107">
        <v>-9.3393411373265103</v>
      </c>
      <c r="O107">
        <v>12</v>
      </c>
      <c r="P107" t="s">
        <v>65</v>
      </c>
      <c r="Q107">
        <v>0</v>
      </c>
      <c r="R107">
        <v>1</v>
      </c>
      <c r="S107">
        <v>3</v>
      </c>
      <c r="T107">
        <v>4</v>
      </c>
      <c r="U107">
        <v>0</v>
      </c>
      <c r="V107" t="s">
        <v>65</v>
      </c>
      <c r="W107" t="s">
        <v>65</v>
      </c>
      <c r="X107" t="s">
        <v>69</v>
      </c>
      <c r="Z107">
        <v>10906.222618542301</v>
      </c>
      <c r="AA107" s="2">
        <v>2.3958333333333331E-2</v>
      </c>
      <c r="AB107" s="46" t="str">
        <f t="shared" si="1"/>
        <v/>
      </c>
    </row>
    <row r="108" spans="1:28" x14ac:dyDescent="0.35">
      <c r="A108" s="1">
        <v>44734</v>
      </c>
      <c r="B108" s="2">
        <v>0.58641203703703704</v>
      </c>
      <c r="C108" t="s">
        <v>100</v>
      </c>
      <c r="D108" t="s">
        <v>60</v>
      </c>
      <c r="E108">
        <v>32</v>
      </c>
      <c r="F108" t="s">
        <v>70</v>
      </c>
      <c r="G108" t="s">
        <v>125</v>
      </c>
      <c r="H108" t="s">
        <v>101</v>
      </c>
      <c r="I108" t="s">
        <v>77</v>
      </c>
      <c r="J108">
        <v>300</v>
      </c>
      <c r="K108" t="s">
        <v>63</v>
      </c>
      <c r="L108" t="s">
        <v>125</v>
      </c>
      <c r="M108">
        <v>48.829610000000002</v>
      </c>
      <c r="N108">
        <v>-8.8463349999999998</v>
      </c>
      <c r="O108">
        <v>12</v>
      </c>
      <c r="P108" t="s">
        <v>65</v>
      </c>
      <c r="Q108">
        <v>0</v>
      </c>
      <c r="R108">
        <v>1</v>
      </c>
      <c r="S108">
        <v>3</v>
      </c>
      <c r="T108">
        <v>4</v>
      </c>
      <c r="U108">
        <v>0</v>
      </c>
      <c r="V108" t="s">
        <v>65</v>
      </c>
      <c r="W108" t="s">
        <v>65</v>
      </c>
      <c r="X108" t="s">
        <v>69</v>
      </c>
      <c r="Z108">
        <v>39621.1813577992</v>
      </c>
      <c r="AA108" s="2">
        <v>9.3518518518518515E-2</v>
      </c>
      <c r="AB108" s="46">
        <f t="shared" si="1"/>
        <v>9.3518518518518556E-2</v>
      </c>
    </row>
    <row r="109" spans="1:28" x14ac:dyDescent="0.35">
      <c r="A109" s="1">
        <v>44734</v>
      </c>
      <c r="B109" s="2">
        <v>0.67993055555555559</v>
      </c>
      <c r="C109" t="s">
        <v>100</v>
      </c>
      <c r="D109" t="s">
        <v>68</v>
      </c>
      <c r="E109">
        <v>32</v>
      </c>
      <c r="F109" t="s">
        <v>70</v>
      </c>
      <c r="G109" t="s">
        <v>125</v>
      </c>
      <c r="H109" t="s">
        <v>101</v>
      </c>
      <c r="I109" t="s">
        <v>77</v>
      </c>
      <c r="J109">
        <v>300</v>
      </c>
      <c r="K109" t="s">
        <v>63</v>
      </c>
      <c r="L109" t="s">
        <v>125</v>
      </c>
      <c r="M109">
        <v>48.833258793995</v>
      </c>
      <c r="N109">
        <v>-8.3085741342503798</v>
      </c>
      <c r="O109">
        <v>12</v>
      </c>
      <c r="P109" t="s">
        <v>65</v>
      </c>
      <c r="Q109">
        <v>0</v>
      </c>
      <c r="R109">
        <v>1</v>
      </c>
      <c r="S109">
        <v>3</v>
      </c>
      <c r="T109">
        <v>4</v>
      </c>
      <c r="U109">
        <v>0</v>
      </c>
      <c r="V109" t="s">
        <v>65</v>
      </c>
      <c r="W109" t="s">
        <v>65</v>
      </c>
      <c r="X109" t="s">
        <v>69</v>
      </c>
      <c r="Z109">
        <v>39621.1813577992</v>
      </c>
      <c r="AA109" s="2">
        <v>9.3518518518518515E-2</v>
      </c>
      <c r="AB109" s="46" t="str">
        <f t="shared" si="1"/>
        <v/>
      </c>
    </row>
    <row r="110" spans="1:28" x14ac:dyDescent="0.35">
      <c r="A110" s="1">
        <v>44734</v>
      </c>
      <c r="B110" s="2">
        <v>0.78351851851851861</v>
      </c>
      <c r="C110" t="s">
        <v>100</v>
      </c>
      <c r="D110" t="s">
        <v>60</v>
      </c>
      <c r="E110">
        <v>33</v>
      </c>
      <c r="F110" t="s">
        <v>70</v>
      </c>
      <c r="G110" t="s">
        <v>125</v>
      </c>
      <c r="H110" t="s">
        <v>101</v>
      </c>
      <c r="I110" t="s">
        <v>77</v>
      </c>
      <c r="J110">
        <v>300</v>
      </c>
      <c r="K110" t="s">
        <v>63</v>
      </c>
      <c r="L110" t="s">
        <v>125</v>
      </c>
      <c r="M110">
        <v>48.833374999999997</v>
      </c>
      <c r="N110">
        <v>-7.9035816670000001</v>
      </c>
      <c r="O110">
        <v>12</v>
      </c>
      <c r="P110" t="s">
        <v>65</v>
      </c>
      <c r="Q110">
        <v>0</v>
      </c>
      <c r="R110">
        <v>0.5</v>
      </c>
      <c r="S110">
        <v>3</v>
      </c>
      <c r="T110">
        <v>3</v>
      </c>
      <c r="U110">
        <v>1</v>
      </c>
      <c r="V110" t="s">
        <v>65</v>
      </c>
      <c r="W110" t="s">
        <v>65</v>
      </c>
      <c r="X110" t="s">
        <v>69</v>
      </c>
      <c r="Z110">
        <v>39273.369990646301</v>
      </c>
      <c r="AA110" s="2">
        <v>9.1111111111111101E-2</v>
      </c>
      <c r="AB110" s="46">
        <f t="shared" si="1"/>
        <v>9.1111111111110921E-2</v>
      </c>
    </row>
    <row r="111" spans="1:28" x14ac:dyDescent="0.35">
      <c r="A111" s="1">
        <v>44734</v>
      </c>
      <c r="B111" s="2">
        <v>0.87462962962962953</v>
      </c>
      <c r="C111" t="s">
        <v>100</v>
      </c>
      <c r="D111" t="s">
        <v>68</v>
      </c>
      <c r="E111">
        <v>33</v>
      </c>
      <c r="F111" t="s">
        <v>70</v>
      </c>
      <c r="G111" t="s">
        <v>125</v>
      </c>
      <c r="H111" t="s">
        <v>101</v>
      </c>
      <c r="I111" t="s">
        <v>77</v>
      </c>
      <c r="J111">
        <v>300</v>
      </c>
      <c r="K111" t="s">
        <v>63</v>
      </c>
      <c r="L111" t="s">
        <v>125</v>
      </c>
      <c r="M111">
        <v>48.835650850918903</v>
      </c>
      <c r="N111">
        <v>-7.3699462963283002</v>
      </c>
      <c r="O111">
        <v>12</v>
      </c>
      <c r="P111" t="s">
        <v>65</v>
      </c>
      <c r="Q111">
        <v>0</v>
      </c>
      <c r="R111">
        <v>0.5</v>
      </c>
      <c r="S111">
        <v>3</v>
      </c>
      <c r="T111">
        <v>3</v>
      </c>
      <c r="U111">
        <v>1</v>
      </c>
      <c r="V111" t="s">
        <v>65</v>
      </c>
      <c r="W111" t="s">
        <v>65</v>
      </c>
      <c r="X111" t="s">
        <v>69</v>
      </c>
      <c r="Z111">
        <v>39273.369990646301</v>
      </c>
      <c r="AA111" s="2">
        <v>9.1111111111111101E-2</v>
      </c>
      <c r="AB111" s="46" t="str">
        <f t="shared" si="1"/>
        <v/>
      </c>
    </row>
    <row r="112" spans="1:28" x14ac:dyDescent="0.35">
      <c r="A112" s="1">
        <v>44735</v>
      </c>
      <c r="B112" s="2">
        <v>0.36971064814814819</v>
      </c>
      <c r="C112" t="s">
        <v>100</v>
      </c>
      <c r="D112" t="s">
        <v>60</v>
      </c>
      <c r="E112">
        <v>34</v>
      </c>
      <c r="F112" t="s">
        <v>70</v>
      </c>
      <c r="G112" t="s">
        <v>125</v>
      </c>
      <c r="H112" t="s">
        <v>101</v>
      </c>
      <c r="I112" t="s">
        <v>77</v>
      </c>
      <c r="J112">
        <v>300</v>
      </c>
      <c r="K112" t="s">
        <v>63</v>
      </c>
      <c r="L112" t="s">
        <v>125</v>
      </c>
      <c r="M112">
        <v>49.083426080350897</v>
      </c>
      <c r="N112">
        <v>-8.8513965578256109</v>
      </c>
      <c r="O112">
        <v>12</v>
      </c>
      <c r="P112" t="s">
        <v>65</v>
      </c>
      <c r="Q112">
        <v>0</v>
      </c>
      <c r="R112">
        <v>0.5</v>
      </c>
      <c r="S112">
        <v>3</v>
      </c>
      <c r="T112">
        <v>2</v>
      </c>
      <c r="U112">
        <v>5</v>
      </c>
      <c r="V112" t="s">
        <v>65</v>
      </c>
      <c r="W112" t="s">
        <v>65</v>
      </c>
      <c r="X112" t="s">
        <v>69</v>
      </c>
      <c r="Z112">
        <v>17981.9920085921</v>
      </c>
      <c r="AA112" s="2">
        <v>4.1712962962962959E-2</v>
      </c>
      <c r="AB112" s="46">
        <f t="shared" si="1"/>
        <v>2.9594907407407389E-2</v>
      </c>
    </row>
    <row r="113" spans="1:28" x14ac:dyDescent="0.35">
      <c r="A113" s="1">
        <v>44735</v>
      </c>
      <c r="B113" s="2">
        <v>0.39930555555555558</v>
      </c>
      <c r="C113" t="s">
        <v>100</v>
      </c>
      <c r="D113" t="s">
        <v>67</v>
      </c>
      <c r="E113">
        <v>34</v>
      </c>
      <c r="F113" t="s">
        <v>70</v>
      </c>
      <c r="G113" t="s">
        <v>125</v>
      </c>
      <c r="H113" t="s">
        <v>101</v>
      </c>
      <c r="I113" t="s">
        <v>77</v>
      </c>
      <c r="J113">
        <v>300</v>
      </c>
      <c r="K113" t="s">
        <v>63</v>
      </c>
      <c r="L113" t="s">
        <v>125</v>
      </c>
      <c r="M113">
        <v>49.084106185338499</v>
      </c>
      <c r="N113">
        <v>-9.03430556716296</v>
      </c>
      <c r="O113">
        <v>12</v>
      </c>
      <c r="P113" t="s">
        <v>65</v>
      </c>
      <c r="Q113">
        <v>0</v>
      </c>
      <c r="R113">
        <v>1</v>
      </c>
      <c r="S113">
        <v>3</v>
      </c>
      <c r="T113">
        <v>2</v>
      </c>
      <c r="U113">
        <v>5</v>
      </c>
      <c r="V113" t="s">
        <v>65</v>
      </c>
      <c r="W113" t="s">
        <v>65</v>
      </c>
      <c r="X113" t="s">
        <v>69</v>
      </c>
      <c r="Z113">
        <v>17981.9920085921</v>
      </c>
      <c r="AA113" s="2">
        <v>4.1712962962962959E-2</v>
      </c>
      <c r="AB113" s="46">
        <f t="shared" si="1"/>
        <v>1.2118055555555562E-2</v>
      </c>
    </row>
    <row r="114" spans="1:28" x14ac:dyDescent="0.35">
      <c r="A114" s="1">
        <v>44735</v>
      </c>
      <c r="B114" s="2">
        <v>0.41142361111111114</v>
      </c>
      <c r="C114" t="s">
        <v>100</v>
      </c>
      <c r="D114" t="s">
        <v>68</v>
      </c>
      <c r="E114">
        <v>34</v>
      </c>
      <c r="F114" t="s">
        <v>70</v>
      </c>
      <c r="G114" t="s">
        <v>125</v>
      </c>
      <c r="H114" t="s">
        <v>101</v>
      </c>
      <c r="I114" t="s">
        <v>77</v>
      </c>
      <c r="J114">
        <v>300</v>
      </c>
      <c r="K114" t="s">
        <v>63</v>
      </c>
      <c r="L114" t="s">
        <v>125</v>
      </c>
      <c r="M114">
        <v>49.0841826721255</v>
      </c>
      <c r="N114">
        <v>-9.0979112908519202</v>
      </c>
      <c r="O114">
        <v>12</v>
      </c>
      <c r="P114" t="s">
        <v>65</v>
      </c>
      <c r="Q114">
        <v>0</v>
      </c>
      <c r="R114">
        <v>1</v>
      </c>
      <c r="S114">
        <v>3</v>
      </c>
      <c r="T114">
        <v>2</v>
      </c>
      <c r="U114">
        <v>5</v>
      </c>
      <c r="V114" t="s">
        <v>65</v>
      </c>
      <c r="W114" t="s">
        <v>65</v>
      </c>
      <c r="X114" t="s">
        <v>69</v>
      </c>
      <c r="Z114">
        <v>17981.9920085921</v>
      </c>
      <c r="AA114" s="2">
        <v>4.1712962962962959E-2</v>
      </c>
      <c r="AB114" s="46" t="str">
        <f t="shared" si="1"/>
        <v/>
      </c>
    </row>
    <row r="115" spans="1:28" x14ac:dyDescent="0.35">
      <c r="A115" s="1">
        <v>44735</v>
      </c>
      <c r="B115" s="2">
        <v>0.47869212962962965</v>
      </c>
      <c r="C115" t="s">
        <v>100</v>
      </c>
      <c r="D115" t="s">
        <v>60</v>
      </c>
      <c r="E115">
        <v>35</v>
      </c>
      <c r="F115" t="s">
        <v>70</v>
      </c>
      <c r="G115" t="s">
        <v>125</v>
      </c>
      <c r="H115" t="s">
        <v>101</v>
      </c>
      <c r="I115" t="s">
        <v>77</v>
      </c>
      <c r="J115">
        <v>300</v>
      </c>
      <c r="K115" t="s">
        <v>63</v>
      </c>
      <c r="L115" t="s">
        <v>125</v>
      </c>
      <c r="M115">
        <v>49.0835961543617</v>
      </c>
      <c r="N115">
        <v>-9.3882280616256306</v>
      </c>
      <c r="O115">
        <v>12</v>
      </c>
      <c r="P115" t="s">
        <v>65</v>
      </c>
      <c r="Q115">
        <v>0</v>
      </c>
      <c r="R115">
        <v>1</v>
      </c>
      <c r="S115">
        <v>3</v>
      </c>
      <c r="T115">
        <v>2</v>
      </c>
      <c r="U115">
        <v>5</v>
      </c>
      <c r="V115" t="s">
        <v>65</v>
      </c>
      <c r="W115" t="s">
        <v>65</v>
      </c>
      <c r="X115" t="s">
        <v>69</v>
      </c>
      <c r="Z115">
        <v>12660.4919952619</v>
      </c>
      <c r="AA115" s="2">
        <v>3.0115740740740738E-2</v>
      </c>
      <c r="AB115" s="46">
        <f t="shared" si="1"/>
        <v>8.0787037037036713E-3</v>
      </c>
    </row>
    <row r="116" spans="1:28" x14ac:dyDescent="0.35">
      <c r="A116" s="1">
        <v>44735</v>
      </c>
      <c r="B116" s="2">
        <v>0.48677083333333332</v>
      </c>
      <c r="C116" t="s">
        <v>100</v>
      </c>
      <c r="D116" t="s">
        <v>67</v>
      </c>
      <c r="E116">
        <v>35</v>
      </c>
      <c r="F116" t="s">
        <v>70</v>
      </c>
      <c r="G116" t="s">
        <v>125</v>
      </c>
      <c r="H116" t="s">
        <v>101</v>
      </c>
      <c r="I116" t="s">
        <v>77</v>
      </c>
      <c r="J116">
        <v>300</v>
      </c>
      <c r="K116" t="s">
        <v>63</v>
      </c>
      <c r="L116" t="s">
        <v>125</v>
      </c>
      <c r="M116">
        <v>49.084296426848901</v>
      </c>
      <c r="N116">
        <v>-9.4348271833983901</v>
      </c>
      <c r="O116">
        <v>12</v>
      </c>
      <c r="P116" t="s">
        <v>65</v>
      </c>
      <c r="Q116">
        <v>0</v>
      </c>
      <c r="R116">
        <v>1</v>
      </c>
      <c r="S116">
        <v>3</v>
      </c>
      <c r="T116">
        <v>2</v>
      </c>
      <c r="U116">
        <v>3</v>
      </c>
      <c r="V116" t="s">
        <v>65</v>
      </c>
      <c r="W116" t="s">
        <v>65</v>
      </c>
      <c r="X116" t="s">
        <v>69</v>
      </c>
      <c r="Z116">
        <v>12660.4919952619</v>
      </c>
      <c r="AA116" s="2">
        <v>3.0115740740740738E-2</v>
      </c>
      <c r="AB116" s="46">
        <f t="shared" si="1"/>
        <v>2.2037037037037022E-2</v>
      </c>
    </row>
    <row r="117" spans="1:28" x14ac:dyDescent="0.35">
      <c r="A117" s="1">
        <v>44735</v>
      </c>
      <c r="B117" s="2">
        <v>0.50880787037037034</v>
      </c>
      <c r="C117" t="s">
        <v>100</v>
      </c>
      <c r="D117" t="s">
        <v>68</v>
      </c>
      <c r="E117">
        <v>35</v>
      </c>
      <c r="F117" t="s">
        <v>70</v>
      </c>
      <c r="G117" t="s">
        <v>125</v>
      </c>
      <c r="H117" t="s">
        <v>101</v>
      </c>
      <c r="I117" t="s">
        <v>77</v>
      </c>
      <c r="J117">
        <v>300</v>
      </c>
      <c r="K117" t="s">
        <v>63</v>
      </c>
      <c r="L117" t="s">
        <v>125</v>
      </c>
      <c r="M117">
        <v>49.083774370020599</v>
      </c>
      <c r="N117">
        <v>-9.560682428422</v>
      </c>
      <c r="O117">
        <v>12</v>
      </c>
      <c r="P117" t="s">
        <v>65</v>
      </c>
      <c r="Q117">
        <v>0</v>
      </c>
      <c r="R117">
        <v>1</v>
      </c>
      <c r="S117">
        <v>3</v>
      </c>
      <c r="T117">
        <v>2</v>
      </c>
      <c r="U117">
        <v>3</v>
      </c>
      <c r="V117" t="s">
        <v>65</v>
      </c>
      <c r="W117" t="s">
        <v>65</v>
      </c>
      <c r="X117" t="s">
        <v>69</v>
      </c>
      <c r="Z117">
        <v>12660.4919952619</v>
      </c>
      <c r="AA117" s="2">
        <v>3.0115740740740738E-2</v>
      </c>
      <c r="AB117" s="46" t="str">
        <f t="shared" si="1"/>
        <v/>
      </c>
    </row>
    <row r="118" spans="1:28" x14ac:dyDescent="0.35">
      <c r="A118" s="1">
        <v>44735</v>
      </c>
      <c r="B118" s="2">
        <v>0.52916666666666667</v>
      </c>
      <c r="C118" t="s">
        <v>100</v>
      </c>
      <c r="D118" t="s">
        <v>60</v>
      </c>
      <c r="E118">
        <v>37</v>
      </c>
      <c r="F118" t="s">
        <v>70</v>
      </c>
      <c r="G118" t="s">
        <v>125</v>
      </c>
      <c r="H118" t="s">
        <v>105</v>
      </c>
      <c r="I118" t="s">
        <v>77</v>
      </c>
      <c r="J118">
        <v>300</v>
      </c>
      <c r="K118" t="s">
        <v>63</v>
      </c>
      <c r="L118" t="s">
        <v>125</v>
      </c>
      <c r="M118">
        <v>49.085008762893402</v>
      </c>
      <c r="N118">
        <v>-9.6781663390907902</v>
      </c>
      <c r="O118">
        <v>12</v>
      </c>
      <c r="P118" t="s">
        <v>65</v>
      </c>
      <c r="Q118">
        <v>0</v>
      </c>
      <c r="R118">
        <v>1</v>
      </c>
      <c r="S118">
        <v>3</v>
      </c>
      <c r="T118">
        <v>2</v>
      </c>
      <c r="U118">
        <v>5</v>
      </c>
      <c r="V118" t="s">
        <v>65</v>
      </c>
      <c r="W118" t="s">
        <v>65</v>
      </c>
      <c r="X118" t="s">
        <v>69</v>
      </c>
      <c r="Z118">
        <v>9274.6378237678691</v>
      </c>
      <c r="AA118" s="2">
        <v>2.1736111111111112E-2</v>
      </c>
      <c r="AB118" s="46">
        <f t="shared" si="1"/>
        <v>2.1736111111111178E-2</v>
      </c>
    </row>
    <row r="119" spans="1:28" x14ac:dyDescent="0.35">
      <c r="A119" s="1">
        <v>44735</v>
      </c>
      <c r="B119" s="2">
        <v>0.55090277777777785</v>
      </c>
      <c r="C119" t="s">
        <v>100</v>
      </c>
      <c r="D119" t="s">
        <v>68</v>
      </c>
      <c r="E119">
        <v>37</v>
      </c>
      <c r="F119" t="s">
        <v>70</v>
      </c>
      <c r="G119" t="s">
        <v>125</v>
      </c>
      <c r="H119" t="s">
        <v>105</v>
      </c>
      <c r="I119" t="s">
        <v>77</v>
      </c>
      <c r="J119">
        <v>300</v>
      </c>
      <c r="K119" t="s">
        <v>63</v>
      </c>
      <c r="L119" t="s">
        <v>125</v>
      </c>
      <c r="M119">
        <v>49.085723784907998</v>
      </c>
      <c r="N119">
        <v>-9.8050625018545503</v>
      </c>
      <c r="O119">
        <v>12</v>
      </c>
      <c r="P119" t="s">
        <v>65</v>
      </c>
      <c r="Q119">
        <v>0</v>
      </c>
      <c r="R119">
        <v>1</v>
      </c>
      <c r="S119">
        <v>3</v>
      </c>
      <c r="T119">
        <v>2</v>
      </c>
      <c r="U119">
        <v>5</v>
      </c>
      <c r="V119" t="s">
        <v>65</v>
      </c>
      <c r="W119" t="s">
        <v>65</v>
      </c>
      <c r="X119" t="s">
        <v>69</v>
      </c>
      <c r="Z119">
        <v>9274.6378237678691</v>
      </c>
      <c r="AA119" s="2">
        <v>2.1736111111111112E-2</v>
      </c>
      <c r="AB119" s="46" t="str">
        <f t="shared" si="1"/>
        <v/>
      </c>
    </row>
    <row r="120" spans="1:28" x14ac:dyDescent="0.35">
      <c r="A120" s="1">
        <v>44735</v>
      </c>
      <c r="B120" s="2">
        <v>0.55319444444444443</v>
      </c>
      <c r="C120" t="s">
        <v>100</v>
      </c>
      <c r="D120" t="s">
        <v>60</v>
      </c>
      <c r="E120">
        <v>38</v>
      </c>
      <c r="F120" t="s">
        <v>70</v>
      </c>
      <c r="G120" t="s">
        <v>125</v>
      </c>
      <c r="H120" t="s">
        <v>101</v>
      </c>
      <c r="I120" t="s">
        <v>77</v>
      </c>
      <c r="J120">
        <v>300</v>
      </c>
      <c r="K120" t="s">
        <v>63</v>
      </c>
      <c r="L120" t="s">
        <v>125</v>
      </c>
      <c r="M120">
        <v>49.085567036327099</v>
      </c>
      <c r="N120">
        <v>-9.8184903900151497</v>
      </c>
      <c r="O120">
        <v>12</v>
      </c>
      <c r="P120" t="s">
        <v>65</v>
      </c>
      <c r="Q120">
        <v>0</v>
      </c>
      <c r="R120">
        <v>1</v>
      </c>
      <c r="S120">
        <v>3</v>
      </c>
      <c r="T120">
        <v>2</v>
      </c>
      <c r="U120">
        <v>8</v>
      </c>
      <c r="V120" t="s">
        <v>65</v>
      </c>
      <c r="W120" t="s">
        <v>65</v>
      </c>
      <c r="X120" t="s">
        <v>69</v>
      </c>
      <c r="Z120">
        <v>27196.562024345902</v>
      </c>
      <c r="AA120" s="2">
        <v>6.4953703703703694E-2</v>
      </c>
      <c r="AB120" s="46">
        <f t="shared" si="1"/>
        <v>3.0543981481481519E-2</v>
      </c>
    </row>
    <row r="121" spans="1:28" x14ac:dyDescent="0.35">
      <c r="A121" s="1">
        <v>44735</v>
      </c>
      <c r="B121" s="2">
        <v>0.58373842592592595</v>
      </c>
      <c r="C121" t="s">
        <v>100</v>
      </c>
      <c r="D121" t="s">
        <v>67</v>
      </c>
      <c r="E121">
        <v>38</v>
      </c>
      <c r="F121" t="s">
        <v>70</v>
      </c>
      <c r="G121" t="s">
        <v>125</v>
      </c>
      <c r="H121" t="s">
        <v>101</v>
      </c>
      <c r="I121" t="s">
        <v>77</v>
      </c>
      <c r="J121">
        <v>300</v>
      </c>
      <c r="K121" t="s">
        <v>63</v>
      </c>
      <c r="L121" t="s">
        <v>125</v>
      </c>
      <c r="M121">
        <v>49.081933601191402</v>
      </c>
      <c r="N121">
        <v>-9.9951903837300495</v>
      </c>
      <c r="O121">
        <v>12</v>
      </c>
      <c r="P121" t="s">
        <v>65</v>
      </c>
      <c r="Q121">
        <v>0</v>
      </c>
      <c r="R121">
        <v>0.75</v>
      </c>
      <c r="S121">
        <v>3</v>
      </c>
      <c r="T121">
        <v>3</v>
      </c>
      <c r="U121">
        <v>8</v>
      </c>
      <c r="V121" t="s">
        <v>65</v>
      </c>
      <c r="W121" t="s">
        <v>65</v>
      </c>
      <c r="X121" t="s">
        <v>69</v>
      </c>
      <c r="Z121">
        <v>27196.562024345902</v>
      </c>
      <c r="AA121" s="2">
        <v>6.4953703703703694E-2</v>
      </c>
      <c r="AB121" s="46">
        <f t="shared" si="1"/>
        <v>1.8518518518517713E-4</v>
      </c>
    </row>
    <row r="122" spans="1:28" x14ac:dyDescent="0.35">
      <c r="A122" s="1">
        <v>44735</v>
      </c>
      <c r="B122" s="2">
        <v>0.58392361111111113</v>
      </c>
      <c r="C122" t="s">
        <v>100</v>
      </c>
      <c r="D122" t="s">
        <v>67</v>
      </c>
      <c r="E122">
        <v>38</v>
      </c>
      <c r="F122" t="s">
        <v>70</v>
      </c>
      <c r="G122" t="s">
        <v>125</v>
      </c>
      <c r="H122" t="s">
        <v>101</v>
      </c>
      <c r="I122" t="s">
        <v>77</v>
      </c>
      <c r="J122">
        <v>300</v>
      </c>
      <c r="K122" t="s">
        <v>63</v>
      </c>
      <c r="L122" t="s">
        <v>125</v>
      </c>
      <c r="M122">
        <v>49.081917625886</v>
      </c>
      <c r="N122">
        <v>-9.9961990420507298</v>
      </c>
      <c r="O122">
        <v>12</v>
      </c>
      <c r="P122" t="s">
        <v>71</v>
      </c>
      <c r="Q122">
        <v>0</v>
      </c>
      <c r="R122">
        <v>0.75</v>
      </c>
      <c r="S122">
        <v>3</v>
      </c>
      <c r="T122">
        <v>3</v>
      </c>
      <c r="U122">
        <v>8</v>
      </c>
      <c r="V122" t="s">
        <v>65</v>
      </c>
      <c r="W122" t="s">
        <v>65</v>
      </c>
      <c r="X122" t="s">
        <v>69</v>
      </c>
      <c r="Z122">
        <v>27196.562024345902</v>
      </c>
      <c r="AA122" s="2">
        <v>6.4953703703703694E-2</v>
      </c>
      <c r="AB122" s="46">
        <f t="shared" si="1"/>
        <v>3.2986111111110716E-3</v>
      </c>
    </row>
    <row r="123" spans="1:28" x14ac:dyDescent="0.35">
      <c r="A123" s="1">
        <v>44735</v>
      </c>
      <c r="B123" s="2">
        <v>0.5872222222222222</v>
      </c>
      <c r="C123" t="s">
        <v>100</v>
      </c>
      <c r="D123" t="s">
        <v>67</v>
      </c>
      <c r="E123">
        <v>38</v>
      </c>
      <c r="F123" t="s">
        <v>70</v>
      </c>
      <c r="G123" t="s">
        <v>125</v>
      </c>
      <c r="H123" t="s">
        <v>101</v>
      </c>
      <c r="I123" t="s">
        <v>77</v>
      </c>
      <c r="J123">
        <v>300</v>
      </c>
      <c r="K123" t="s">
        <v>63</v>
      </c>
      <c r="L123" t="s">
        <v>125</v>
      </c>
      <c r="M123">
        <v>49.082026491219402</v>
      </c>
      <c r="N123">
        <v>-10.0152078088095</v>
      </c>
      <c r="O123">
        <v>12</v>
      </c>
      <c r="P123" t="s">
        <v>71</v>
      </c>
      <c r="Q123">
        <v>0</v>
      </c>
      <c r="R123">
        <v>0.75</v>
      </c>
      <c r="S123">
        <v>3</v>
      </c>
      <c r="T123">
        <v>3</v>
      </c>
      <c r="U123">
        <v>5</v>
      </c>
      <c r="V123" t="s">
        <v>65</v>
      </c>
      <c r="W123" t="s">
        <v>65</v>
      </c>
      <c r="X123" t="s">
        <v>69</v>
      </c>
      <c r="Z123">
        <v>27196.562024345902</v>
      </c>
      <c r="AA123" s="2">
        <v>6.4953703703703694E-2</v>
      </c>
      <c r="AB123" s="46">
        <f t="shared" si="1"/>
        <v>2.2789351851851825E-2</v>
      </c>
    </row>
    <row r="124" spans="1:28" x14ac:dyDescent="0.35">
      <c r="A124" s="1">
        <v>44735</v>
      </c>
      <c r="B124" s="2">
        <v>0.61001157407407403</v>
      </c>
      <c r="C124" t="s">
        <v>100</v>
      </c>
      <c r="D124" t="s">
        <v>67</v>
      </c>
      <c r="E124">
        <v>38</v>
      </c>
      <c r="F124" t="s">
        <v>70</v>
      </c>
      <c r="G124" t="s">
        <v>125</v>
      </c>
      <c r="H124" t="s">
        <v>101</v>
      </c>
      <c r="I124" t="s">
        <v>77</v>
      </c>
      <c r="J124">
        <v>300</v>
      </c>
      <c r="K124" t="s">
        <v>63</v>
      </c>
      <c r="L124" t="s">
        <v>125</v>
      </c>
      <c r="M124">
        <v>49.081456411334699</v>
      </c>
      <c r="N124">
        <v>-10.143326068129801</v>
      </c>
      <c r="O124">
        <v>12</v>
      </c>
      <c r="P124" t="s">
        <v>71</v>
      </c>
      <c r="Q124">
        <v>0</v>
      </c>
      <c r="R124">
        <v>0.75</v>
      </c>
      <c r="S124">
        <v>3</v>
      </c>
      <c r="T124">
        <v>3</v>
      </c>
      <c r="U124">
        <v>8</v>
      </c>
      <c r="V124" t="s">
        <v>65</v>
      </c>
      <c r="W124" t="s">
        <v>65</v>
      </c>
      <c r="X124" t="s">
        <v>69</v>
      </c>
      <c r="Z124">
        <v>27196.562024345902</v>
      </c>
      <c r="AA124" s="2">
        <v>6.4953703703703694E-2</v>
      </c>
      <c r="AB124" s="46">
        <f t="shared" si="1"/>
        <v>8.1365740740740877E-3</v>
      </c>
    </row>
    <row r="125" spans="1:28" x14ac:dyDescent="0.35">
      <c r="A125" s="1">
        <v>44735</v>
      </c>
      <c r="B125" s="2">
        <v>0.61814814814814811</v>
      </c>
      <c r="C125" t="s">
        <v>100</v>
      </c>
      <c r="D125" t="s">
        <v>68</v>
      </c>
      <c r="E125">
        <v>38</v>
      </c>
      <c r="F125" t="s">
        <v>70</v>
      </c>
      <c r="G125" t="s">
        <v>125</v>
      </c>
      <c r="H125" t="s">
        <v>101</v>
      </c>
      <c r="I125" t="s">
        <v>77</v>
      </c>
      <c r="J125">
        <v>300</v>
      </c>
      <c r="K125" t="s">
        <v>63</v>
      </c>
      <c r="L125" t="s">
        <v>125</v>
      </c>
      <c r="M125">
        <v>49.0810703752257</v>
      </c>
      <c r="N125">
        <v>-10.188678572787801</v>
      </c>
      <c r="O125">
        <v>12</v>
      </c>
      <c r="P125" t="s">
        <v>71</v>
      </c>
      <c r="Q125">
        <v>0</v>
      </c>
      <c r="R125">
        <v>0.75</v>
      </c>
      <c r="S125">
        <v>3</v>
      </c>
      <c r="T125">
        <v>3</v>
      </c>
      <c r="U125">
        <v>8</v>
      </c>
      <c r="V125" t="s">
        <v>65</v>
      </c>
      <c r="W125" t="s">
        <v>65</v>
      </c>
      <c r="X125" t="s">
        <v>69</v>
      </c>
      <c r="Z125">
        <v>27196.562024345902</v>
      </c>
      <c r="AA125" s="2">
        <v>6.4953703703703694E-2</v>
      </c>
      <c r="AB125" s="46" t="str">
        <f t="shared" si="1"/>
        <v/>
      </c>
    </row>
    <row r="126" spans="1:28" x14ac:dyDescent="0.35">
      <c r="A126" s="1">
        <v>44735</v>
      </c>
      <c r="B126" s="2">
        <v>0.70616898148148144</v>
      </c>
      <c r="C126" t="s">
        <v>100</v>
      </c>
      <c r="D126" t="s">
        <v>60</v>
      </c>
      <c r="E126">
        <v>39</v>
      </c>
      <c r="F126" t="s">
        <v>70</v>
      </c>
      <c r="G126" t="s">
        <v>125</v>
      </c>
      <c r="H126" t="s">
        <v>101</v>
      </c>
      <c r="I126" t="s">
        <v>77</v>
      </c>
      <c r="J126">
        <v>300</v>
      </c>
      <c r="K126" t="s">
        <v>63</v>
      </c>
      <c r="L126" t="s">
        <v>125</v>
      </c>
      <c r="M126">
        <v>49.082805959180497</v>
      </c>
      <c r="N126">
        <v>-10.232611432008699</v>
      </c>
      <c r="O126">
        <v>12</v>
      </c>
      <c r="P126" t="s">
        <v>71</v>
      </c>
      <c r="Q126">
        <v>0</v>
      </c>
      <c r="R126">
        <v>0.75</v>
      </c>
      <c r="S126">
        <v>3</v>
      </c>
      <c r="T126">
        <v>3</v>
      </c>
      <c r="U126">
        <v>8</v>
      </c>
      <c r="V126" t="s">
        <v>65</v>
      </c>
      <c r="W126" t="s">
        <v>65</v>
      </c>
      <c r="X126" t="s">
        <v>69</v>
      </c>
      <c r="Z126">
        <v>18393.4434432296</v>
      </c>
      <c r="AA126" s="2">
        <v>4.4675925925925924E-2</v>
      </c>
      <c r="AB126" s="46">
        <f t="shared" si="1"/>
        <v>3.5416666666667762E-3</v>
      </c>
    </row>
    <row r="127" spans="1:28" x14ac:dyDescent="0.35">
      <c r="A127" s="1">
        <v>44735</v>
      </c>
      <c r="B127" s="2">
        <v>0.70971064814814822</v>
      </c>
      <c r="C127" t="s">
        <v>100</v>
      </c>
      <c r="D127" t="s">
        <v>67</v>
      </c>
      <c r="E127">
        <v>39</v>
      </c>
      <c r="F127" t="s">
        <v>70</v>
      </c>
      <c r="G127" t="s">
        <v>125</v>
      </c>
      <c r="H127" t="s">
        <v>101</v>
      </c>
      <c r="I127" t="s">
        <v>77</v>
      </c>
      <c r="J127">
        <v>300</v>
      </c>
      <c r="K127" t="s">
        <v>63</v>
      </c>
      <c r="L127" t="s">
        <v>125</v>
      </c>
      <c r="M127">
        <v>49.083108665356903</v>
      </c>
      <c r="N127">
        <v>-10.2494600898144</v>
      </c>
      <c r="O127">
        <v>12</v>
      </c>
      <c r="P127" t="s">
        <v>64</v>
      </c>
      <c r="Q127">
        <v>15</v>
      </c>
      <c r="R127">
        <v>0.75</v>
      </c>
      <c r="S127">
        <v>3</v>
      </c>
      <c r="T127">
        <v>3</v>
      </c>
      <c r="U127">
        <v>3</v>
      </c>
      <c r="V127" t="s">
        <v>65</v>
      </c>
      <c r="W127" t="s">
        <v>65</v>
      </c>
      <c r="X127" t="s">
        <v>66</v>
      </c>
      <c r="Z127">
        <v>18393.4434432296</v>
      </c>
      <c r="AA127" s="2">
        <v>4.4675925925925924E-2</v>
      </c>
      <c r="AB127" s="46">
        <f t="shared" si="1"/>
        <v>1.3888888888887729E-3</v>
      </c>
    </row>
    <row r="128" spans="1:28" x14ac:dyDescent="0.35">
      <c r="A128" s="1">
        <v>44735</v>
      </c>
      <c r="B128" s="2">
        <v>0.71109953703703699</v>
      </c>
      <c r="C128" t="s">
        <v>100</v>
      </c>
      <c r="D128" t="s">
        <v>67</v>
      </c>
      <c r="E128">
        <v>39</v>
      </c>
      <c r="F128" t="s">
        <v>70</v>
      </c>
      <c r="G128" t="s">
        <v>125</v>
      </c>
      <c r="H128" t="s">
        <v>101</v>
      </c>
      <c r="I128" t="s">
        <v>77</v>
      </c>
      <c r="J128">
        <v>300</v>
      </c>
      <c r="K128" t="s">
        <v>63</v>
      </c>
      <c r="L128" t="s">
        <v>125</v>
      </c>
      <c r="M128">
        <v>49.083268359014802</v>
      </c>
      <c r="N128">
        <v>-10.2575779224545</v>
      </c>
      <c r="O128">
        <v>12</v>
      </c>
      <c r="P128" t="s">
        <v>64</v>
      </c>
      <c r="Q128">
        <v>15</v>
      </c>
      <c r="R128">
        <v>0.5</v>
      </c>
      <c r="S128">
        <v>3</v>
      </c>
      <c r="T128">
        <v>2</v>
      </c>
      <c r="U128">
        <v>3</v>
      </c>
      <c r="V128" t="s">
        <v>65</v>
      </c>
      <c r="W128" t="s">
        <v>65</v>
      </c>
      <c r="X128" t="s">
        <v>66</v>
      </c>
      <c r="Z128">
        <v>18393.4434432296</v>
      </c>
      <c r="AA128" s="2">
        <v>4.4675925925925924E-2</v>
      </c>
      <c r="AB128" s="46">
        <f t="shared" si="1"/>
        <v>2.7164351851851953E-2</v>
      </c>
    </row>
    <row r="129" spans="1:28" x14ac:dyDescent="0.35">
      <c r="A129" s="1">
        <v>44735</v>
      </c>
      <c r="B129" s="2">
        <v>0.73826388888888894</v>
      </c>
      <c r="C129" t="s">
        <v>100</v>
      </c>
      <c r="D129" t="s">
        <v>67</v>
      </c>
      <c r="E129">
        <v>39</v>
      </c>
      <c r="F129" t="s">
        <v>70</v>
      </c>
      <c r="G129" t="s">
        <v>125</v>
      </c>
      <c r="H129" t="s">
        <v>101</v>
      </c>
      <c r="I129" t="s">
        <v>77</v>
      </c>
      <c r="J129">
        <v>300</v>
      </c>
      <c r="K129" t="s">
        <v>63</v>
      </c>
      <c r="L129" t="s">
        <v>125</v>
      </c>
      <c r="M129">
        <v>49.083430288309103</v>
      </c>
      <c r="N129">
        <v>-10.410370418536001</v>
      </c>
      <c r="O129">
        <v>12</v>
      </c>
      <c r="P129" t="s">
        <v>83</v>
      </c>
      <c r="R129">
        <v>0.5</v>
      </c>
      <c r="S129">
        <v>3</v>
      </c>
      <c r="T129">
        <v>2</v>
      </c>
      <c r="U129">
        <v>3</v>
      </c>
      <c r="V129" t="s">
        <v>65</v>
      </c>
      <c r="W129" t="s">
        <v>65</v>
      </c>
      <c r="X129" t="s">
        <v>66</v>
      </c>
      <c r="Z129">
        <v>18393.4434432296</v>
      </c>
      <c r="AA129" s="2">
        <v>4.4675925925925924E-2</v>
      </c>
      <c r="AB129" s="46">
        <f t="shared" si="1"/>
        <v>2.2916666666665808E-3</v>
      </c>
    </row>
    <row r="130" spans="1:28" x14ac:dyDescent="0.35">
      <c r="A130" s="1">
        <v>44735</v>
      </c>
      <c r="B130" s="2">
        <v>0.74055555555555552</v>
      </c>
      <c r="C130" t="s">
        <v>100</v>
      </c>
      <c r="D130" t="s">
        <v>67</v>
      </c>
      <c r="E130">
        <v>39</v>
      </c>
      <c r="F130" t="s">
        <v>70</v>
      </c>
      <c r="G130" t="s">
        <v>125</v>
      </c>
      <c r="H130" t="s">
        <v>101</v>
      </c>
      <c r="I130" t="s">
        <v>77</v>
      </c>
      <c r="J130">
        <v>300</v>
      </c>
      <c r="K130" t="s">
        <v>63</v>
      </c>
      <c r="L130" t="s">
        <v>125</v>
      </c>
      <c r="M130">
        <v>49.083235504471901</v>
      </c>
      <c r="N130">
        <v>-10.423294921200799</v>
      </c>
      <c r="O130">
        <v>12</v>
      </c>
      <c r="P130" t="s">
        <v>83</v>
      </c>
      <c r="R130">
        <v>0.5</v>
      </c>
      <c r="S130">
        <v>3</v>
      </c>
      <c r="T130">
        <v>2</v>
      </c>
      <c r="U130">
        <v>3</v>
      </c>
      <c r="V130" t="s">
        <v>65</v>
      </c>
      <c r="W130" t="s">
        <v>65</v>
      </c>
      <c r="X130" t="s">
        <v>66</v>
      </c>
      <c r="Z130">
        <v>18393.4434432296</v>
      </c>
      <c r="AA130" s="2">
        <v>4.4675925925925924E-2</v>
      </c>
      <c r="AB130" s="46">
        <f t="shared" si="1"/>
        <v>1.0289351851851869E-2</v>
      </c>
    </row>
    <row r="131" spans="1:28" x14ac:dyDescent="0.35">
      <c r="A131" s="1">
        <v>44735</v>
      </c>
      <c r="B131" s="2">
        <v>0.75084490740740739</v>
      </c>
      <c r="C131" t="s">
        <v>100</v>
      </c>
      <c r="D131" t="s">
        <v>68</v>
      </c>
      <c r="E131">
        <v>39</v>
      </c>
      <c r="F131" t="s">
        <v>70</v>
      </c>
      <c r="G131" t="s">
        <v>125</v>
      </c>
      <c r="H131" t="s">
        <v>101</v>
      </c>
      <c r="I131" t="s">
        <v>77</v>
      </c>
      <c r="J131">
        <v>300</v>
      </c>
      <c r="K131" t="s">
        <v>63</v>
      </c>
      <c r="L131" t="s">
        <v>125</v>
      </c>
      <c r="M131">
        <v>49.082820019030301</v>
      </c>
      <c r="N131">
        <v>-10.480921259147999</v>
      </c>
      <c r="O131">
        <v>12</v>
      </c>
      <c r="P131" t="s">
        <v>83</v>
      </c>
      <c r="R131">
        <v>0.5</v>
      </c>
      <c r="S131">
        <v>3</v>
      </c>
      <c r="T131">
        <v>2</v>
      </c>
      <c r="U131">
        <v>3</v>
      </c>
      <c r="V131" t="s">
        <v>65</v>
      </c>
      <c r="W131" t="s">
        <v>65</v>
      </c>
      <c r="X131" t="s">
        <v>66</v>
      </c>
      <c r="Z131">
        <v>18393.4434432296</v>
      </c>
      <c r="AA131" s="2">
        <v>4.4675925925925924E-2</v>
      </c>
      <c r="AB131" s="46" t="str">
        <f t="shared" ref="AB131:AB194" si="2">IF($D131="Stop","",$B132-$B131)</f>
        <v/>
      </c>
    </row>
    <row r="132" spans="1:28" x14ac:dyDescent="0.35">
      <c r="A132" s="1">
        <v>44735</v>
      </c>
      <c r="B132" s="2">
        <v>0.78929398148148155</v>
      </c>
      <c r="C132" t="s">
        <v>100</v>
      </c>
      <c r="D132" t="s">
        <v>60</v>
      </c>
      <c r="E132">
        <v>40</v>
      </c>
      <c r="F132" t="s">
        <v>70</v>
      </c>
      <c r="G132" t="s">
        <v>125</v>
      </c>
      <c r="H132" t="s">
        <v>101</v>
      </c>
      <c r="I132" t="s">
        <v>77</v>
      </c>
      <c r="J132">
        <v>300</v>
      </c>
      <c r="K132" t="s">
        <v>63</v>
      </c>
      <c r="L132" t="s">
        <v>125</v>
      </c>
      <c r="M132">
        <v>49.0819452787063</v>
      </c>
      <c r="N132">
        <v>-10.6028632215726</v>
      </c>
      <c r="O132">
        <v>12</v>
      </c>
      <c r="P132" t="s">
        <v>65</v>
      </c>
      <c r="R132">
        <v>0.5</v>
      </c>
      <c r="S132">
        <v>3</v>
      </c>
      <c r="T132">
        <v>2</v>
      </c>
      <c r="U132">
        <v>8</v>
      </c>
      <c r="V132" t="s">
        <v>65</v>
      </c>
      <c r="W132" t="s">
        <v>65</v>
      </c>
      <c r="X132" t="s">
        <v>66</v>
      </c>
      <c r="Z132">
        <v>172.438935668363</v>
      </c>
      <c r="AA132" s="2">
        <v>1.7476851851851852E-3</v>
      </c>
      <c r="AB132" s="46">
        <f t="shared" si="2"/>
        <v>1.7476851851850883E-3</v>
      </c>
    </row>
    <row r="133" spans="1:28" x14ac:dyDescent="0.35">
      <c r="A133" s="1">
        <v>44735</v>
      </c>
      <c r="B133" s="2">
        <v>0.79104166666666664</v>
      </c>
      <c r="C133" t="s">
        <v>100</v>
      </c>
      <c r="D133" t="s">
        <v>68</v>
      </c>
      <c r="E133">
        <v>40</v>
      </c>
      <c r="F133" t="s">
        <v>70</v>
      </c>
      <c r="G133" t="s">
        <v>125</v>
      </c>
      <c r="H133" t="s">
        <v>101</v>
      </c>
      <c r="I133" t="s">
        <v>77</v>
      </c>
      <c r="J133">
        <v>300</v>
      </c>
      <c r="K133" t="s">
        <v>63</v>
      </c>
      <c r="L133" t="s">
        <v>125</v>
      </c>
      <c r="M133">
        <v>49.081924495783802</v>
      </c>
      <c r="N133">
        <v>-10.601903324342301</v>
      </c>
      <c r="O133">
        <v>12</v>
      </c>
      <c r="P133" t="s">
        <v>65</v>
      </c>
      <c r="R133">
        <v>0.5</v>
      </c>
      <c r="S133">
        <v>3</v>
      </c>
      <c r="T133">
        <v>2</v>
      </c>
      <c r="U133">
        <v>8</v>
      </c>
      <c r="V133" t="s">
        <v>65</v>
      </c>
      <c r="W133" t="s">
        <v>65</v>
      </c>
      <c r="X133" t="s">
        <v>66</v>
      </c>
      <c r="Z133">
        <v>172.438935668363</v>
      </c>
      <c r="AA133" s="2">
        <v>1.7476851851851852E-3</v>
      </c>
      <c r="AB133" s="46" t="str">
        <f t="shared" si="2"/>
        <v/>
      </c>
    </row>
    <row r="134" spans="1:28" x14ac:dyDescent="0.35">
      <c r="A134" s="1">
        <v>44735</v>
      </c>
      <c r="B134" s="2">
        <v>0.79142361111111104</v>
      </c>
      <c r="C134" t="s">
        <v>100</v>
      </c>
      <c r="D134" t="s">
        <v>60</v>
      </c>
      <c r="E134">
        <v>41</v>
      </c>
      <c r="F134" t="s">
        <v>78</v>
      </c>
      <c r="G134" t="s">
        <v>125</v>
      </c>
      <c r="H134" t="s">
        <v>101</v>
      </c>
      <c r="I134" t="s">
        <v>80</v>
      </c>
      <c r="L134" t="s">
        <v>125</v>
      </c>
      <c r="M134">
        <v>49.081854778434099</v>
      </c>
      <c r="N134">
        <v>-10.601777123667601</v>
      </c>
      <c r="O134">
        <v>12</v>
      </c>
      <c r="P134" t="s">
        <v>65</v>
      </c>
      <c r="R134">
        <v>0.5</v>
      </c>
      <c r="S134">
        <v>3</v>
      </c>
      <c r="T134">
        <v>2</v>
      </c>
      <c r="U134">
        <v>8</v>
      </c>
      <c r="V134" t="s">
        <v>65</v>
      </c>
      <c r="W134" t="s">
        <v>65</v>
      </c>
      <c r="X134" t="s">
        <v>66</v>
      </c>
      <c r="Z134">
        <v>255.80701010884701</v>
      </c>
      <c r="AA134" s="2">
        <v>4.108796296296297E-3</v>
      </c>
      <c r="AB134" s="46">
        <f t="shared" si="2"/>
        <v>4.1087962962963465E-3</v>
      </c>
    </row>
    <row r="135" spans="1:28" x14ac:dyDescent="0.35">
      <c r="A135" s="1">
        <v>44735</v>
      </c>
      <c r="B135" s="2">
        <v>0.79553240740740738</v>
      </c>
      <c r="C135" t="s">
        <v>100</v>
      </c>
      <c r="D135" t="s">
        <v>68</v>
      </c>
      <c r="E135">
        <v>41</v>
      </c>
      <c r="F135" t="s">
        <v>78</v>
      </c>
      <c r="G135" t="s">
        <v>125</v>
      </c>
      <c r="H135" t="s">
        <v>101</v>
      </c>
      <c r="I135" t="s">
        <v>80</v>
      </c>
      <c r="L135" t="s">
        <v>125</v>
      </c>
      <c r="M135">
        <v>49.081563503657797</v>
      </c>
      <c r="N135">
        <v>-10.6027769071679</v>
      </c>
      <c r="O135">
        <v>12</v>
      </c>
      <c r="P135" t="s">
        <v>65</v>
      </c>
      <c r="R135">
        <v>0.5</v>
      </c>
      <c r="S135">
        <v>3</v>
      </c>
      <c r="T135">
        <v>2</v>
      </c>
      <c r="U135">
        <v>8</v>
      </c>
      <c r="V135" t="s">
        <v>65</v>
      </c>
      <c r="W135" t="s">
        <v>65</v>
      </c>
      <c r="X135" t="s">
        <v>66</v>
      </c>
      <c r="Z135">
        <v>255.80701010884701</v>
      </c>
      <c r="AA135" s="2">
        <v>4.108796296296297E-3</v>
      </c>
      <c r="AB135" s="46" t="str">
        <f t="shared" si="2"/>
        <v/>
      </c>
    </row>
    <row r="136" spans="1:28" x14ac:dyDescent="0.35">
      <c r="A136" s="1">
        <v>44735</v>
      </c>
      <c r="B136" s="2">
        <v>0.79686342592592585</v>
      </c>
      <c r="C136" t="s">
        <v>100</v>
      </c>
      <c r="D136" t="s">
        <v>60</v>
      </c>
      <c r="E136">
        <v>42</v>
      </c>
      <c r="F136" t="s">
        <v>70</v>
      </c>
      <c r="G136" t="s">
        <v>125</v>
      </c>
      <c r="H136" t="s">
        <v>101</v>
      </c>
      <c r="I136" t="s">
        <v>77</v>
      </c>
      <c r="J136">
        <v>300</v>
      </c>
      <c r="K136" t="s">
        <v>63</v>
      </c>
      <c r="L136" t="s">
        <v>125</v>
      </c>
      <c r="M136">
        <v>49.081445623829097</v>
      </c>
      <c r="N136">
        <v>-10.607739556362599</v>
      </c>
      <c r="O136">
        <v>12</v>
      </c>
      <c r="P136" t="s">
        <v>65</v>
      </c>
      <c r="R136">
        <v>0.5</v>
      </c>
      <c r="S136">
        <v>3</v>
      </c>
      <c r="T136">
        <v>2</v>
      </c>
      <c r="U136">
        <v>8</v>
      </c>
      <c r="V136" t="s">
        <v>65</v>
      </c>
      <c r="W136" t="s">
        <v>65</v>
      </c>
      <c r="X136" t="s">
        <v>66</v>
      </c>
      <c r="Z136">
        <v>9505.9276999808899</v>
      </c>
      <c r="AA136" s="2">
        <v>2.1724537037037039E-2</v>
      </c>
      <c r="AB136" s="46">
        <f t="shared" si="2"/>
        <v>1.5555555555555656E-2</v>
      </c>
    </row>
    <row r="137" spans="1:28" x14ac:dyDescent="0.35">
      <c r="A137" s="1">
        <v>44735</v>
      </c>
      <c r="B137" s="2">
        <v>0.81241898148148151</v>
      </c>
      <c r="C137" t="s">
        <v>100</v>
      </c>
      <c r="D137" t="s">
        <v>67</v>
      </c>
      <c r="E137">
        <v>42</v>
      </c>
      <c r="F137" t="s">
        <v>70</v>
      </c>
      <c r="G137" t="s">
        <v>125</v>
      </c>
      <c r="H137" t="s">
        <v>101</v>
      </c>
      <c r="I137" t="s">
        <v>77</v>
      </c>
      <c r="J137">
        <v>300</v>
      </c>
      <c r="K137" t="s">
        <v>63</v>
      </c>
      <c r="L137" t="s">
        <v>125</v>
      </c>
      <c r="M137">
        <v>49.0833711501271</v>
      </c>
      <c r="N137">
        <v>-10.7000388545073</v>
      </c>
      <c r="O137">
        <v>12</v>
      </c>
      <c r="P137" t="s">
        <v>65</v>
      </c>
      <c r="R137">
        <v>1</v>
      </c>
      <c r="S137">
        <v>3</v>
      </c>
      <c r="T137">
        <v>3</v>
      </c>
      <c r="U137">
        <v>8</v>
      </c>
      <c r="V137" t="s">
        <v>65</v>
      </c>
      <c r="W137" t="s">
        <v>65</v>
      </c>
      <c r="X137" t="s">
        <v>66</v>
      </c>
      <c r="Z137">
        <v>9505.9276999808899</v>
      </c>
      <c r="AA137" s="2">
        <v>2.1724537037037039E-2</v>
      </c>
      <c r="AB137" s="46">
        <f t="shared" si="2"/>
        <v>9.4907407407396338E-4</v>
      </c>
    </row>
    <row r="138" spans="1:28" x14ac:dyDescent="0.35">
      <c r="A138" s="1">
        <v>44735</v>
      </c>
      <c r="B138" s="2">
        <v>0.81336805555555547</v>
      </c>
      <c r="C138" t="s">
        <v>100</v>
      </c>
      <c r="D138" t="s">
        <v>67</v>
      </c>
      <c r="E138">
        <v>42</v>
      </c>
      <c r="F138" t="s">
        <v>70</v>
      </c>
      <c r="G138" t="s">
        <v>125</v>
      </c>
      <c r="H138" t="s">
        <v>101</v>
      </c>
      <c r="I138" t="s">
        <v>77</v>
      </c>
      <c r="J138">
        <v>300</v>
      </c>
      <c r="K138" t="s">
        <v>63</v>
      </c>
      <c r="L138" t="s">
        <v>125</v>
      </c>
      <c r="M138">
        <v>49.083293299382198</v>
      </c>
      <c r="N138">
        <v>-10.7057811389137</v>
      </c>
      <c r="O138">
        <v>6</v>
      </c>
      <c r="P138" t="s">
        <v>65</v>
      </c>
      <c r="R138">
        <v>1</v>
      </c>
      <c r="S138">
        <v>3</v>
      </c>
      <c r="T138">
        <v>3</v>
      </c>
      <c r="U138">
        <v>8</v>
      </c>
      <c r="V138" t="s">
        <v>74</v>
      </c>
      <c r="W138" t="s">
        <v>82</v>
      </c>
      <c r="X138" t="s">
        <v>66</v>
      </c>
      <c r="Z138">
        <v>9505.9276999808899</v>
      </c>
      <c r="AA138" s="2">
        <v>2.1724537037037039E-2</v>
      </c>
      <c r="AB138" s="46">
        <f t="shared" si="2"/>
        <v>6.250000000000977E-4</v>
      </c>
    </row>
    <row r="139" spans="1:28" x14ac:dyDescent="0.35">
      <c r="A139" s="1">
        <v>44735</v>
      </c>
      <c r="B139" s="2">
        <v>0.81399305555555557</v>
      </c>
      <c r="C139" t="s">
        <v>100</v>
      </c>
      <c r="D139" t="s">
        <v>67</v>
      </c>
      <c r="E139">
        <v>42</v>
      </c>
      <c r="F139" t="s">
        <v>70</v>
      </c>
      <c r="G139" t="s">
        <v>125</v>
      </c>
      <c r="H139" t="s">
        <v>101</v>
      </c>
      <c r="I139" t="s">
        <v>77</v>
      </c>
      <c r="J139">
        <v>300</v>
      </c>
      <c r="K139" t="s">
        <v>63</v>
      </c>
      <c r="L139" t="s">
        <v>125</v>
      </c>
      <c r="M139">
        <v>49.083204440506897</v>
      </c>
      <c r="N139">
        <v>-10.7096577965347</v>
      </c>
      <c r="O139">
        <v>2</v>
      </c>
      <c r="P139" t="s">
        <v>65</v>
      </c>
      <c r="R139">
        <v>1</v>
      </c>
      <c r="S139">
        <v>3</v>
      </c>
      <c r="T139">
        <v>3</v>
      </c>
      <c r="U139">
        <v>8</v>
      </c>
      <c r="V139" t="s">
        <v>74</v>
      </c>
      <c r="W139" t="s">
        <v>82</v>
      </c>
      <c r="X139" t="s">
        <v>66</v>
      </c>
      <c r="Z139">
        <v>9505.9276999808899</v>
      </c>
      <c r="AA139" s="2">
        <v>2.1724537037037039E-2</v>
      </c>
      <c r="AB139" s="46">
        <f t="shared" si="2"/>
        <v>1.7013888888889328E-3</v>
      </c>
    </row>
    <row r="140" spans="1:28" x14ac:dyDescent="0.35">
      <c r="A140" s="1">
        <v>44735</v>
      </c>
      <c r="B140" s="2">
        <v>0.8156944444444445</v>
      </c>
      <c r="C140" t="s">
        <v>100</v>
      </c>
      <c r="D140" t="s">
        <v>67</v>
      </c>
      <c r="E140">
        <v>42</v>
      </c>
      <c r="F140" t="s">
        <v>70</v>
      </c>
      <c r="G140" t="s">
        <v>125</v>
      </c>
      <c r="H140" t="s">
        <v>101</v>
      </c>
      <c r="I140" t="s">
        <v>77</v>
      </c>
      <c r="J140">
        <v>300</v>
      </c>
      <c r="K140" t="s">
        <v>63</v>
      </c>
      <c r="L140" t="s">
        <v>125</v>
      </c>
      <c r="M140">
        <v>49.083019422016299</v>
      </c>
      <c r="N140">
        <v>-10.719622510262701</v>
      </c>
      <c r="O140">
        <v>0.5</v>
      </c>
      <c r="P140" t="s">
        <v>65</v>
      </c>
      <c r="R140">
        <v>1</v>
      </c>
      <c r="S140">
        <v>3</v>
      </c>
      <c r="T140">
        <v>3</v>
      </c>
      <c r="U140">
        <v>8</v>
      </c>
      <c r="V140" t="s">
        <v>74</v>
      </c>
      <c r="W140" t="s">
        <v>81</v>
      </c>
      <c r="X140" t="s">
        <v>66</v>
      </c>
      <c r="Z140">
        <v>9505.9276999808899</v>
      </c>
      <c r="AA140" s="2">
        <v>2.1724537037037039E-2</v>
      </c>
      <c r="AB140" s="46">
        <f t="shared" si="2"/>
        <v>2.8935185185184897E-3</v>
      </c>
    </row>
    <row r="141" spans="1:28" x14ac:dyDescent="0.35">
      <c r="A141" s="1">
        <v>44735</v>
      </c>
      <c r="B141" s="2">
        <v>0.81858796296296299</v>
      </c>
      <c r="C141" t="s">
        <v>100</v>
      </c>
      <c r="D141" t="s">
        <v>68</v>
      </c>
      <c r="E141">
        <v>42</v>
      </c>
      <c r="F141" t="s">
        <v>70</v>
      </c>
      <c r="G141" t="s">
        <v>125</v>
      </c>
      <c r="H141" t="s">
        <v>101</v>
      </c>
      <c r="I141" t="s">
        <v>77</v>
      </c>
      <c r="J141">
        <v>300</v>
      </c>
      <c r="K141" t="s">
        <v>63</v>
      </c>
      <c r="L141" t="s">
        <v>125</v>
      </c>
      <c r="M141">
        <v>49.082904999999997</v>
      </c>
      <c r="N141">
        <v>-10.736739999999999</v>
      </c>
      <c r="O141">
        <v>0.5</v>
      </c>
      <c r="P141" t="s">
        <v>65</v>
      </c>
      <c r="R141">
        <v>1</v>
      </c>
      <c r="S141">
        <v>3</v>
      </c>
      <c r="T141">
        <v>3</v>
      </c>
      <c r="U141">
        <v>8</v>
      </c>
      <c r="V141" t="s">
        <v>74</v>
      </c>
      <c r="W141" t="s">
        <v>81</v>
      </c>
      <c r="X141" t="s">
        <v>66</v>
      </c>
      <c r="Z141">
        <v>9505.9276999808899</v>
      </c>
      <c r="AA141" s="2">
        <v>2.1724537037037039E-2</v>
      </c>
      <c r="AB141" s="46" t="str">
        <f t="shared" si="2"/>
        <v/>
      </c>
    </row>
    <row r="142" spans="1:28" x14ac:dyDescent="0.35">
      <c r="A142" s="1">
        <v>44735</v>
      </c>
      <c r="B142" s="2">
        <v>0.8192476851851852</v>
      </c>
      <c r="C142" t="s">
        <v>100</v>
      </c>
      <c r="D142" t="s">
        <v>60</v>
      </c>
      <c r="E142">
        <v>45</v>
      </c>
      <c r="F142" t="s">
        <v>70</v>
      </c>
      <c r="G142" t="s">
        <v>125</v>
      </c>
      <c r="H142" t="s">
        <v>101</v>
      </c>
      <c r="I142" t="s">
        <v>77</v>
      </c>
      <c r="J142">
        <v>300</v>
      </c>
      <c r="K142" t="s">
        <v>63</v>
      </c>
      <c r="L142" t="s">
        <v>125</v>
      </c>
      <c r="M142">
        <v>49.082851905106502</v>
      </c>
      <c r="N142">
        <v>-10.740860462436499</v>
      </c>
      <c r="O142">
        <v>8</v>
      </c>
      <c r="P142" t="s">
        <v>65</v>
      </c>
      <c r="R142">
        <v>1</v>
      </c>
      <c r="S142">
        <v>3</v>
      </c>
      <c r="T142">
        <v>3</v>
      </c>
      <c r="U142">
        <v>8</v>
      </c>
      <c r="V142" t="s">
        <v>65</v>
      </c>
      <c r="W142" t="s">
        <v>65</v>
      </c>
      <c r="X142" t="s">
        <v>66</v>
      </c>
      <c r="Z142">
        <v>11190.212115947699</v>
      </c>
      <c r="AA142" s="2">
        <v>2.5902777777777775E-2</v>
      </c>
      <c r="AB142" s="46">
        <f t="shared" si="2"/>
        <v>1.7187500000000022E-2</v>
      </c>
    </row>
    <row r="143" spans="1:28" x14ac:dyDescent="0.35">
      <c r="A143" s="1">
        <v>44735</v>
      </c>
      <c r="B143" s="2">
        <v>0.83643518518518523</v>
      </c>
      <c r="C143" t="s">
        <v>100</v>
      </c>
      <c r="D143" t="s">
        <v>67</v>
      </c>
      <c r="E143">
        <v>45</v>
      </c>
      <c r="F143" t="s">
        <v>70</v>
      </c>
      <c r="G143" t="s">
        <v>125</v>
      </c>
      <c r="H143" t="s">
        <v>101</v>
      </c>
      <c r="I143" t="s">
        <v>77</v>
      </c>
      <c r="J143">
        <v>300</v>
      </c>
      <c r="K143" t="s">
        <v>63</v>
      </c>
      <c r="L143" t="s">
        <v>125</v>
      </c>
      <c r="M143">
        <v>49.083004338828601</v>
      </c>
      <c r="N143">
        <v>-10.843074370323</v>
      </c>
      <c r="O143">
        <v>8</v>
      </c>
      <c r="P143" t="s">
        <v>64</v>
      </c>
      <c r="Q143">
        <v>20</v>
      </c>
      <c r="R143">
        <v>1</v>
      </c>
      <c r="S143">
        <v>3</v>
      </c>
      <c r="T143">
        <v>3</v>
      </c>
      <c r="U143">
        <v>6</v>
      </c>
      <c r="V143" t="s">
        <v>65</v>
      </c>
      <c r="W143" t="s">
        <v>65</v>
      </c>
      <c r="X143" t="s">
        <v>69</v>
      </c>
      <c r="Z143">
        <v>11190.212115947699</v>
      </c>
      <c r="AA143" s="2">
        <v>2.5902777777777775E-2</v>
      </c>
      <c r="AB143" s="46">
        <f t="shared" si="2"/>
        <v>8.7152777777776969E-3</v>
      </c>
    </row>
    <row r="144" spans="1:28" x14ac:dyDescent="0.35">
      <c r="A144" s="1">
        <v>44735</v>
      </c>
      <c r="B144" s="2">
        <v>0.84515046296296292</v>
      </c>
      <c r="C144" t="s">
        <v>100</v>
      </c>
      <c r="D144" t="s">
        <v>68</v>
      </c>
      <c r="E144">
        <v>45</v>
      </c>
      <c r="F144" t="s">
        <v>70</v>
      </c>
      <c r="G144" t="s">
        <v>125</v>
      </c>
      <c r="H144" t="s">
        <v>101</v>
      </c>
      <c r="I144" t="s">
        <v>77</v>
      </c>
      <c r="J144">
        <v>300</v>
      </c>
      <c r="K144" t="s">
        <v>63</v>
      </c>
      <c r="L144" t="s">
        <v>125</v>
      </c>
      <c r="M144">
        <v>49.083572358899097</v>
      </c>
      <c r="N144">
        <v>-10.893014624381101</v>
      </c>
      <c r="O144">
        <v>8</v>
      </c>
      <c r="P144" t="s">
        <v>64</v>
      </c>
      <c r="Q144">
        <v>20</v>
      </c>
      <c r="R144">
        <v>1</v>
      </c>
      <c r="S144">
        <v>3</v>
      </c>
      <c r="T144">
        <v>3</v>
      </c>
      <c r="U144">
        <v>6</v>
      </c>
      <c r="V144" t="s">
        <v>65</v>
      </c>
      <c r="W144" t="s">
        <v>65</v>
      </c>
      <c r="X144" t="s">
        <v>69</v>
      </c>
      <c r="Z144">
        <v>11190.212115947699</v>
      </c>
      <c r="AA144" s="2">
        <v>2.5902777777777775E-2</v>
      </c>
      <c r="AB144" s="46" t="str">
        <f t="shared" si="2"/>
        <v/>
      </c>
    </row>
    <row r="145" spans="1:28" x14ac:dyDescent="0.35">
      <c r="A145" s="1">
        <v>44735</v>
      </c>
      <c r="B145" s="2">
        <v>0.8499537037037036</v>
      </c>
      <c r="C145" t="s">
        <v>100</v>
      </c>
      <c r="D145" t="s">
        <v>60</v>
      </c>
      <c r="E145">
        <v>46</v>
      </c>
      <c r="F145" t="s">
        <v>70</v>
      </c>
      <c r="G145" t="s">
        <v>125</v>
      </c>
      <c r="H145" t="s">
        <v>101</v>
      </c>
      <c r="I145" t="s">
        <v>77</v>
      </c>
      <c r="J145">
        <v>300</v>
      </c>
      <c r="K145" t="s">
        <v>63</v>
      </c>
      <c r="L145" t="s">
        <v>125</v>
      </c>
      <c r="M145">
        <v>49.083973387635403</v>
      </c>
      <c r="N145">
        <v>-10.919147747905299</v>
      </c>
      <c r="O145">
        <v>8</v>
      </c>
      <c r="P145" t="s">
        <v>64</v>
      </c>
      <c r="Q145">
        <v>30</v>
      </c>
      <c r="R145">
        <v>1</v>
      </c>
      <c r="S145">
        <v>3</v>
      </c>
      <c r="T145">
        <v>3</v>
      </c>
      <c r="U145">
        <v>6</v>
      </c>
      <c r="V145" t="s">
        <v>65</v>
      </c>
      <c r="W145" t="s">
        <v>65</v>
      </c>
      <c r="X145" t="s">
        <v>69</v>
      </c>
      <c r="Z145">
        <v>10583.4783763715</v>
      </c>
      <c r="AA145" s="2">
        <v>2.6655092592592591E-2</v>
      </c>
      <c r="AB145" s="46">
        <f t="shared" si="2"/>
        <v>2.401620370370372E-2</v>
      </c>
    </row>
    <row r="146" spans="1:28" x14ac:dyDescent="0.35">
      <c r="A146" s="1">
        <v>44735</v>
      </c>
      <c r="B146" s="2">
        <v>0.87396990740740732</v>
      </c>
      <c r="C146" t="s">
        <v>100</v>
      </c>
      <c r="D146" t="s">
        <v>67</v>
      </c>
      <c r="E146">
        <v>46</v>
      </c>
      <c r="F146" t="s">
        <v>70</v>
      </c>
      <c r="G146" t="s">
        <v>125</v>
      </c>
      <c r="H146" t="s">
        <v>101</v>
      </c>
      <c r="I146" t="s">
        <v>77</v>
      </c>
      <c r="J146">
        <v>300</v>
      </c>
      <c r="K146" t="s">
        <v>63</v>
      </c>
      <c r="L146" t="s">
        <v>125</v>
      </c>
      <c r="M146">
        <v>49.082666461668197</v>
      </c>
      <c r="N146">
        <v>-11.048488066644801</v>
      </c>
      <c r="O146">
        <v>8</v>
      </c>
      <c r="P146" t="s">
        <v>64</v>
      </c>
      <c r="Q146">
        <v>30</v>
      </c>
      <c r="R146">
        <v>1</v>
      </c>
      <c r="S146">
        <v>3</v>
      </c>
      <c r="T146">
        <v>3</v>
      </c>
      <c r="U146">
        <v>3</v>
      </c>
      <c r="V146" t="s">
        <v>65</v>
      </c>
      <c r="W146" t="s">
        <v>65</v>
      </c>
      <c r="X146" t="s">
        <v>69</v>
      </c>
      <c r="Z146">
        <v>10583.4783763715</v>
      </c>
      <c r="AA146" s="2">
        <v>2.6655092592592591E-2</v>
      </c>
      <c r="AB146" s="46">
        <f t="shared" si="2"/>
        <v>2.6388888888890794E-3</v>
      </c>
    </row>
    <row r="147" spans="1:28" x14ac:dyDescent="0.35">
      <c r="A147" s="1">
        <v>44735</v>
      </c>
      <c r="B147" s="2">
        <v>0.8766087962962964</v>
      </c>
      <c r="C147" t="s">
        <v>100</v>
      </c>
      <c r="D147" t="s">
        <v>68</v>
      </c>
      <c r="E147">
        <v>46</v>
      </c>
      <c r="F147" t="s">
        <v>70</v>
      </c>
      <c r="G147" t="s">
        <v>125</v>
      </c>
      <c r="H147" t="s">
        <v>101</v>
      </c>
      <c r="I147" t="s">
        <v>77</v>
      </c>
      <c r="J147">
        <v>300</v>
      </c>
      <c r="K147" t="s">
        <v>63</v>
      </c>
      <c r="L147" t="s">
        <v>125</v>
      </c>
      <c r="M147">
        <v>49.082794125844799</v>
      </c>
      <c r="N147">
        <v>-11.0631687804708</v>
      </c>
      <c r="O147">
        <v>8</v>
      </c>
      <c r="P147" t="s">
        <v>64</v>
      </c>
      <c r="Q147">
        <v>30</v>
      </c>
      <c r="R147">
        <v>1</v>
      </c>
      <c r="S147">
        <v>3</v>
      </c>
      <c r="T147">
        <v>3</v>
      </c>
      <c r="U147">
        <v>3</v>
      </c>
      <c r="V147" t="s">
        <v>65</v>
      </c>
      <c r="W147" t="s">
        <v>65</v>
      </c>
      <c r="X147" t="s">
        <v>69</v>
      </c>
      <c r="Z147">
        <v>10583.4783763715</v>
      </c>
      <c r="AA147" s="2">
        <v>2.6655092592592591E-2</v>
      </c>
      <c r="AB147" s="46" t="str">
        <f t="shared" si="2"/>
        <v/>
      </c>
    </row>
    <row r="148" spans="1:28" x14ac:dyDescent="0.35">
      <c r="A148" s="1">
        <v>44736</v>
      </c>
      <c r="B148" s="2">
        <v>0.41042824074074075</v>
      </c>
      <c r="C148" t="s">
        <v>100</v>
      </c>
      <c r="D148" t="s">
        <v>60</v>
      </c>
      <c r="E148">
        <v>47</v>
      </c>
      <c r="F148" t="s">
        <v>70</v>
      </c>
      <c r="G148" t="s">
        <v>125</v>
      </c>
      <c r="H148" t="s">
        <v>101</v>
      </c>
      <c r="I148" t="s">
        <v>77</v>
      </c>
      <c r="J148">
        <v>300</v>
      </c>
      <c r="K148" t="s">
        <v>63</v>
      </c>
      <c r="L148" t="s">
        <v>125</v>
      </c>
      <c r="M148">
        <v>49.334551670000003</v>
      </c>
      <c r="N148">
        <v>-9.5800833329999993</v>
      </c>
      <c r="O148">
        <v>12</v>
      </c>
      <c r="P148" t="s">
        <v>64</v>
      </c>
      <c r="Q148">
        <v>20</v>
      </c>
      <c r="R148">
        <v>1</v>
      </c>
      <c r="S148">
        <v>4</v>
      </c>
      <c r="T148">
        <v>5</v>
      </c>
      <c r="U148">
        <v>6</v>
      </c>
      <c r="V148" t="s">
        <v>65</v>
      </c>
      <c r="W148" t="s">
        <v>65</v>
      </c>
      <c r="X148" t="s">
        <v>69</v>
      </c>
      <c r="Z148">
        <v>13265.632009573401</v>
      </c>
      <c r="AA148" s="2">
        <v>2.6226851851851852E-2</v>
      </c>
      <c r="AB148" s="46">
        <f t="shared" si="2"/>
        <v>1.4675925925925926E-2</v>
      </c>
    </row>
    <row r="149" spans="1:28" x14ac:dyDescent="0.35">
      <c r="A149" s="1">
        <v>44736</v>
      </c>
      <c r="B149" s="2">
        <v>0.42510416666666667</v>
      </c>
      <c r="C149" t="s">
        <v>100</v>
      </c>
      <c r="D149" t="s">
        <v>67</v>
      </c>
      <c r="E149">
        <v>47</v>
      </c>
      <c r="F149" t="s">
        <v>70</v>
      </c>
      <c r="G149" t="s">
        <v>125</v>
      </c>
      <c r="H149" t="s">
        <v>101</v>
      </c>
      <c r="I149" t="s">
        <v>77</v>
      </c>
      <c r="J149">
        <v>300</v>
      </c>
      <c r="K149" t="s">
        <v>63</v>
      </c>
      <c r="L149" t="s">
        <v>125</v>
      </c>
      <c r="M149">
        <v>49.335200219999997</v>
      </c>
      <c r="N149">
        <v>-9.503145409</v>
      </c>
      <c r="O149">
        <v>12</v>
      </c>
      <c r="P149" t="s">
        <v>64</v>
      </c>
      <c r="Q149">
        <v>30</v>
      </c>
      <c r="R149">
        <v>1</v>
      </c>
      <c r="S149">
        <v>4</v>
      </c>
      <c r="T149">
        <v>5</v>
      </c>
      <c r="U149">
        <v>4</v>
      </c>
      <c r="V149" t="s">
        <v>65</v>
      </c>
      <c r="W149" t="s">
        <v>65</v>
      </c>
      <c r="X149" t="s">
        <v>69</v>
      </c>
      <c r="Z149">
        <v>13265.632009573401</v>
      </c>
      <c r="AA149" s="2">
        <v>2.6226851851851852E-2</v>
      </c>
      <c r="AB149" s="46">
        <f t="shared" si="2"/>
        <v>1.1550925925925881E-2</v>
      </c>
    </row>
    <row r="150" spans="1:28" x14ac:dyDescent="0.35">
      <c r="A150" s="1">
        <v>44736</v>
      </c>
      <c r="B150" s="2">
        <v>0.43665509259259255</v>
      </c>
      <c r="C150" t="s">
        <v>100</v>
      </c>
      <c r="D150" t="s">
        <v>68</v>
      </c>
      <c r="E150">
        <v>47</v>
      </c>
      <c r="F150" t="s">
        <v>70</v>
      </c>
      <c r="G150" t="s">
        <v>125</v>
      </c>
      <c r="H150" t="s">
        <v>101</v>
      </c>
      <c r="I150" t="s">
        <v>77</v>
      </c>
      <c r="J150">
        <v>300</v>
      </c>
      <c r="K150" t="s">
        <v>63</v>
      </c>
      <c r="L150" t="s">
        <v>125</v>
      </c>
      <c r="M150">
        <v>49.336445098316801</v>
      </c>
      <c r="N150">
        <v>-9.4089384955428397</v>
      </c>
      <c r="O150">
        <v>12</v>
      </c>
      <c r="P150" t="s">
        <v>64</v>
      </c>
      <c r="Q150">
        <v>30</v>
      </c>
      <c r="R150">
        <v>1</v>
      </c>
      <c r="S150">
        <v>4</v>
      </c>
      <c r="T150">
        <v>5</v>
      </c>
      <c r="U150">
        <v>4</v>
      </c>
      <c r="V150" t="s">
        <v>65</v>
      </c>
      <c r="W150" t="s">
        <v>65</v>
      </c>
      <c r="X150" t="s">
        <v>69</v>
      </c>
      <c r="Z150">
        <v>13265.632009573401</v>
      </c>
      <c r="AA150" s="2">
        <v>2.6226851851851852E-2</v>
      </c>
      <c r="AB150" s="46" t="str">
        <f t="shared" si="2"/>
        <v/>
      </c>
    </row>
    <row r="151" spans="1:28" x14ac:dyDescent="0.35">
      <c r="A151" s="1">
        <v>44736</v>
      </c>
      <c r="B151" s="2">
        <v>0.44908564814814816</v>
      </c>
      <c r="C151" t="s">
        <v>100</v>
      </c>
      <c r="D151" t="s">
        <v>60</v>
      </c>
      <c r="E151">
        <v>48</v>
      </c>
      <c r="F151" t="s">
        <v>70</v>
      </c>
      <c r="G151" t="s">
        <v>125</v>
      </c>
      <c r="H151" t="s">
        <v>101</v>
      </c>
      <c r="I151" t="s">
        <v>77</v>
      </c>
      <c r="J151">
        <v>300</v>
      </c>
      <c r="K151" t="s">
        <v>63</v>
      </c>
      <c r="L151" t="s">
        <v>125</v>
      </c>
      <c r="M151">
        <v>49.338204863189603</v>
      </c>
      <c r="N151">
        <v>-9.3266652369934295</v>
      </c>
      <c r="O151">
        <v>12</v>
      </c>
      <c r="P151" t="s">
        <v>64</v>
      </c>
      <c r="Q151">
        <v>30</v>
      </c>
      <c r="R151">
        <v>1</v>
      </c>
      <c r="S151">
        <v>4</v>
      </c>
      <c r="T151">
        <v>5</v>
      </c>
      <c r="U151">
        <v>3</v>
      </c>
      <c r="V151" t="s">
        <v>65</v>
      </c>
      <c r="W151" t="s">
        <v>65</v>
      </c>
      <c r="X151" t="s">
        <v>69</v>
      </c>
      <c r="Z151">
        <v>12487.4111295437</v>
      </c>
      <c r="AA151" s="2">
        <v>2.5659722222222223E-2</v>
      </c>
      <c r="AB151" s="46">
        <f t="shared" si="2"/>
        <v>1.5972222222222165E-2</v>
      </c>
    </row>
    <row r="152" spans="1:28" x14ac:dyDescent="0.35">
      <c r="A152" s="1">
        <v>44736</v>
      </c>
      <c r="B152" s="2">
        <v>0.46505787037037033</v>
      </c>
      <c r="C152" t="s">
        <v>100</v>
      </c>
      <c r="D152" t="s">
        <v>67</v>
      </c>
      <c r="E152">
        <v>48</v>
      </c>
      <c r="F152" t="s">
        <v>70</v>
      </c>
      <c r="G152" t="s">
        <v>125</v>
      </c>
      <c r="H152" t="s">
        <v>101</v>
      </c>
      <c r="I152" t="s">
        <v>77</v>
      </c>
      <c r="J152">
        <v>300</v>
      </c>
      <c r="K152" t="s">
        <v>63</v>
      </c>
      <c r="L152" t="s">
        <v>125</v>
      </c>
      <c r="M152">
        <v>49.338445303398402</v>
      </c>
      <c r="N152">
        <v>-9.2225049418111293</v>
      </c>
      <c r="O152">
        <v>12</v>
      </c>
      <c r="P152" t="s">
        <v>71</v>
      </c>
      <c r="R152">
        <v>1</v>
      </c>
      <c r="S152">
        <v>4</v>
      </c>
      <c r="T152">
        <v>5</v>
      </c>
      <c r="U152">
        <v>7</v>
      </c>
      <c r="V152" t="s">
        <v>65</v>
      </c>
      <c r="W152" t="s">
        <v>65</v>
      </c>
      <c r="X152" t="s">
        <v>69</v>
      </c>
      <c r="Z152">
        <v>12487.4111295437</v>
      </c>
      <c r="AA152" s="2">
        <v>2.5659722222222223E-2</v>
      </c>
      <c r="AB152" s="46">
        <f t="shared" si="2"/>
        <v>9.6875000000000155E-3</v>
      </c>
    </row>
    <row r="153" spans="1:28" x14ac:dyDescent="0.35">
      <c r="A153" s="1">
        <v>44736</v>
      </c>
      <c r="B153" s="2">
        <v>0.47474537037037035</v>
      </c>
      <c r="C153" t="s">
        <v>100</v>
      </c>
      <c r="D153" t="s">
        <v>68</v>
      </c>
      <c r="E153">
        <v>48</v>
      </c>
      <c r="F153" t="s">
        <v>70</v>
      </c>
      <c r="G153" t="s">
        <v>125</v>
      </c>
      <c r="H153" t="s">
        <v>101</v>
      </c>
      <c r="I153" t="s">
        <v>77</v>
      </c>
      <c r="J153">
        <v>300</v>
      </c>
      <c r="K153" t="s">
        <v>63</v>
      </c>
      <c r="L153" t="s">
        <v>125</v>
      </c>
      <c r="M153">
        <v>49.338283645791797</v>
      </c>
      <c r="N153">
        <v>-9.1584033623967898</v>
      </c>
      <c r="O153">
        <v>12</v>
      </c>
      <c r="P153" t="s">
        <v>71</v>
      </c>
      <c r="R153">
        <v>1</v>
      </c>
      <c r="S153">
        <v>4</v>
      </c>
      <c r="T153">
        <v>5</v>
      </c>
      <c r="U153">
        <v>7</v>
      </c>
      <c r="V153" t="s">
        <v>65</v>
      </c>
      <c r="W153" t="s">
        <v>65</v>
      </c>
      <c r="X153" t="s">
        <v>69</v>
      </c>
      <c r="Z153">
        <v>12487.4111295437</v>
      </c>
      <c r="AA153" s="2">
        <v>2.5659722222222223E-2</v>
      </c>
      <c r="AB153" s="46" t="str">
        <f t="shared" si="2"/>
        <v/>
      </c>
    </row>
    <row r="154" spans="1:28" x14ac:dyDescent="0.35">
      <c r="A154" s="1">
        <v>44736</v>
      </c>
      <c r="B154" s="2">
        <v>0.47990740740740739</v>
      </c>
      <c r="C154" t="s">
        <v>100</v>
      </c>
      <c r="D154" t="s">
        <v>60</v>
      </c>
      <c r="E154">
        <v>49</v>
      </c>
      <c r="F154" t="s">
        <v>70</v>
      </c>
      <c r="G154" t="s">
        <v>125</v>
      </c>
      <c r="H154" t="s">
        <v>101</v>
      </c>
      <c r="I154" t="s">
        <v>77</v>
      </c>
      <c r="J154">
        <v>300</v>
      </c>
      <c r="K154" t="s">
        <v>63</v>
      </c>
      <c r="L154" t="s">
        <v>125</v>
      </c>
      <c r="M154">
        <v>49.338156782413201</v>
      </c>
      <c r="N154">
        <v>-9.1240428351304299</v>
      </c>
      <c r="O154">
        <v>12</v>
      </c>
      <c r="P154" t="s">
        <v>65</v>
      </c>
      <c r="Q154">
        <v>0</v>
      </c>
      <c r="R154">
        <v>1</v>
      </c>
      <c r="S154">
        <v>4</v>
      </c>
      <c r="T154">
        <v>5</v>
      </c>
      <c r="U154">
        <v>8</v>
      </c>
      <c r="V154" t="s">
        <v>65</v>
      </c>
      <c r="W154" t="s">
        <v>65</v>
      </c>
      <c r="X154" t="s">
        <v>69</v>
      </c>
      <c r="Z154">
        <v>11743.5998271392</v>
      </c>
      <c r="AA154" s="2">
        <v>2.0879629629629626E-2</v>
      </c>
      <c r="AB154" s="46">
        <f t="shared" si="2"/>
        <v>2.0879629629629581E-2</v>
      </c>
    </row>
    <row r="155" spans="1:28" x14ac:dyDescent="0.35">
      <c r="A155" s="1">
        <v>44736</v>
      </c>
      <c r="B155" s="2">
        <v>0.50078703703703698</v>
      </c>
      <c r="C155" t="s">
        <v>100</v>
      </c>
      <c r="D155" t="s">
        <v>68</v>
      </c>
      <c r="E155">
        <v>49</v>
      </c>
      <c r="F155" t="s">
        <v>70</v>
      </c>
      <c r="G155" t="s">
        <v>125</v>
      </c>
      <c r="H155" t="s">
        <v>101</v>
      </c>
      <c r="I155" t="s">
        <v>77</v>
      </c>
      <c r="J155">
        <v>300</v>
      </c>
      <c r="K155" t="s">
        <v>63</v>
      </c>
      <c r="L155" t="s">
        <v>125</v>
      </c>
      <c r="M155">
        <v>49.337501985066901</v>
      </c>
      <c r="N155">
        <v>-8.9823446932744098</v>
      </c>
      <c r="O155">
        <v>12</v>
      </c>
      <c r="P155" t="s">
        <v>65</v>
      </c>
      <c r="Q155">
        <v>0</v>
      </c>
      <c r="R155">
        <v>1</v>
      </c>
      <c r="S155">
        <v>4</v>
      </c>
      <c r="T155">
        <v>5</v>
      </c>
      <c r="U155">
        <v>8</v>
      </c>
      <c r="V155" t="s">
        <v>65</v>
      </c>
      <c r="W155" t="s">
        <v>65</v>
      </c>
      <c r="X155" t="s">
        <v>69</v>
      </c>
      <c r="Z155">
        <v>11743.5998271392</v>
      </c>
      <c r="AA155" s="2">
        <v>2.0879629629629626E-2</v>
      </c>
      <c r="AB155" s="46" t="str">
        <f t="shared" si="2"/>
        <v/>
      </c>
    </row>
    <row r="156" spans="1:28" x14ac:dyDescent="0.35">
      <c r="A156" s="1">
        <v>44736</v>
      </c>
      <c r="B156" s="2">
        <v>0.60409722222222217</v>
      </c>
      <c r="C156" t="s">
        <v>100</v>
      </c>
      <c r="D156" t="s">
        <v>60</v>
      </c>
      <c r="E156">
        <v>50</v>
      </c>
      <c r="F156" t="s">
        <v>70</v>
      </c>
      <c r="G156" t="s">
        <v>125</v>
      </c>
      <c r="H156" t="s">
        <v>101</v>
      </c>
      <c r="I156" t="s">
        <v>77</v>
      </c>
      <c r="J156">
        <v>300</v>
      </c>
      <c r="K156" t="s">
        <v>63</v>
      </c>
      <c r="L156" t="s">
        <v>125</v>
      </c>
      <c r="M156">
        <v>49.335209999999996</v>
      </c>
      <c r="N156">
        <v>-8.2977900000000009</v>
      </c>
      <c r="O156">
        <v>12</v>
      </c>
      <c r="P156" t="s">
        <v>65</v>
      </c>
      <c r="Q156">
        <v>0</v>
      </c>
      <c r="R156">
        <v>1.5</v>
      </c>
      <c r="S156">
        <v>4</v>
      </c>
      <c r="T156">
        <v>6</v>
      </c>
      <c r="U156">
        <v>8</v>
      </c>
      <c r="V156" t="s">
        <v>65</v>
      </c>
      <c r="W156" t="s">
        <v>65</v>
      </c>
      <c r="X156" t="s">
        <v>69</v>
      </c>
      <c r="Z156">
        <v>2256.1909491056699</v>
      </c>
      <c r="AA156" s="2">
        <v>2.1701388888888892E-2</v>
      </c>
      <c r="AB156" s="46">
        <f t="shared" si="2"/>
        <v>2.1701388888888951E-2</v>
      </c>
    </row>
    <row r="157" spans="1:28" x14ac:dyDescent="0.35">
      <c r="A157" s="1">
        <v>44736</v>
      </c>
      <c r="B157" s="2">
        <v>0.62579861111111112</v>
      </c>
      <c r="C157" t="s">
        <v>100</v>
      </c>
      <c r="D157" t="s">
        <v>68</v>
      </c>
      <c r="E157">
        <v>50</v>
      </c>
      <c r="F157" t="s">
        <v>70</v>
      </c>
      <c r="G157" t="s">
        <v>125</v>
      </c>
      <c r="H157" t="s">
        <v>101</v>
      </c>
      <c r="I157" t="s">
        <v>77</v>
      </c>
      <c r="J157">
        <v>300</v>
      </c>
      <c r="K157" t="s">
        <v>63</v>
      </c>
      <c r="L157" t="s">
        <v>125</v>
      </c>
      <c r="M157">
        <v>49.335786669999997</v>
      </c>
      <c r="N157">
        <v>-8.2719649999999998</v>
      </c>
      <c r="O157">
        <v>12</v>
      </c>
      <c r="P157" t="s">
        <v>65</v>
      </c>
      <c r="Q157">
        <v>0</v>
      </c>
      <c r="R157">
        <v>1.5</v>
      </c>
      <c r="S157">
        <v>4</v>
      </c>
      <c r="T157">
        <v>6</v>
      </c>
      <c r="U157">
        <v>8</v>
      </c>
      <c r="V157" t="s">
        <v>65</v>
      </c>
      <c r="W157" t="s">
        <v>65</v>
      </c>
      <c r="X157" t="s">
        <v>69</v>
      </c>
      <c r="Z157">
        <v>2256.1909491056699</v>
      </c>
      <c r="AA157" s="2">
        <v>2.1701388888888892E-2</v>
      </c>
      <c r="AB157" s="46" t="str">
        <f t="shared" si="2"/>
        <v/>
      </c>
    </row>
    <row r="158" spans="1:28" x14ac:dyDescent="0.35">
      <c r="A158" s="1">
        <v>44736</v>
      </c>
      <c r="B158" s="2">
        <v>0.62614583333333329</v>
      </c>
      <c r="C158" t="s">
        <v>100</v>
      </c>
      <c r="D158" t="s">
        <v>60</v>
      </c>
      <c r="E158">
        <v>51</v>
      </c>
      <c r="F158" t="s">
        <v>70</v>
      </c>
      <c r="G158" t="s">
        <v>125</v>
      </c>
      <c r="H158" t="s">
        <v>101</v>
      </c>
      <c r="I158" t="s">
        <v>77</v>
      </c>
      <c r="J158">
        <v>300</v>
      </c>
      <c r="K158" t="s">
        <v>63</v>
      </c>
      <c r="L158" t="s">
        <v>125</v>
      </c>
      <c r="M158">
        <v>49.3358193794286</v>
      </c>
      <c r="N158">
        <v>-8.2691156185506607</v>
      </c>
      <c r="O158">
        <v>12</v>
      </c>
      <c r="P158" t="s">
        <v>65</v>
      </c>
      <c r="Q158">
        <v>0</v>
      </c>
      <c r="R158">
        <v>1.5</v>
      </c>
      <c r="S158">
        <v>4</v>
      </c>
      <c r="T158">
        <v>6</v>
      </c>
      <c r="U158">
        <v>8</v>
      </c>
      <c r="V158" t="s">
        <v>65</v>
      </c>
      <c r="W158" t="s">
        <v>65</v>
      </c>
      <c r="X158" t="s">
        <v>69</v>
      </c>
      <c r="Z158">
        <v>25168.762199534602</v>
      </c>
      <c r="AA158" s="2">
        <v>5.3090277777777778E-2</v>
      </c>
      <c r="AB158" s="46">
        <f t="shared" si="2"/>
        <v>2.7638888888888991E-2</v>
      </c>
    </row>
    <row r="159" spans="1:28" x14ac:dyDescent="0.35">
      <c r="A159" s="1">
        <v>44736</v>
      </c>
      <c r="B159" s="2">
        <v>0.65378472222222228</v>
      </c>
      <c r="C159" t="s">
        <v>100</v>
      </c>
      <c r="D159" t="s">
        <v>67</v>
      </c>
      <c r="E159">
        <v>51</v>
      </c>
      <c r="F159" t="s">
        <v>70</v>
      </c>
      <c r="G159" t="s">
        <v>125</v>
      </c>
      <c r="H159" t="s">
        <v>101</v>
      </c>
      <c r="I159" t="s">
        <v>77</v>
      </c>
      <c r="J159">
        <v>300</v>
      </c>
      <c r="K159" t="s">
        <v>63</v>
      </c>
      <c r="L159" t="s">
        <v>125</v>
      </c>
      <c r="M159">
        <v>49.3356576303986</v>
      </c>
      <c r="N159">
        <v>-8.0887664907850496</v>
      </c>
      <c r="O159">
        <v>12</v>
      </c>
      <c r="P159" t="s">
        <v>65</v>
      </c>
      <c r="Q159">
        <v>0</v>
      </c>
      <c r="R159">
        <v>2</v>
      </c>
      <c r="S159">
        <v>4</v>
      </c>
      <c r="T159">
        <v>6</v>
      </c>
      <c r="U159">
        <v>4</v>
      </c>
      <c r="V159" t="s">
        <v>65</v>
      </c>
      <c r="W159" t="s">
        <v>65</v>
      </c>
      <c r="X159" t="s">
        <v>69</v>
      </c>
      <c r="Z159">
        <v>25168.762199534602</v>
      </c>
      <c r="AA159" s="2">
        <v>5.3090277777777778E-2</v>
      </c>
      <c r="AB159" s="46">
        <f t="shared" si="2"/>
        <v>8.4490740740740256E-3</v>
      </c>
    </row>
    <row r="160" spans="1:28" x14ac:dyDescent="0.35">
      <c r="A160" s="1">
        <v>44736</v>
      </c>
      <c r="B160" s="2">
        <v>0.66223379629629631</v>
      </c>
      <c r="C160" t="s">
        <v>100</v>
      </c>
      <c r="D160" t="s">
        <v>67</v>
      </c>
      <c r="E160">
        <v>51</v>
      </c>
      <c r="F160" t="s">
        <v>70</v>
      </c>
      <c r="G160" t="s">
        <v>125</v>
      </c>
      <c r="H160" t="s">
        <v>101</v>
      </c>
      <c r="I160" t="s">
        <v>77</v>
      </c>
      <c r="J160">
        <v>300</v>
      </c>
      <c r="K160" t="s">
        <v>63</v>
      </c>
      <c r="L160" t="s">
        <v>125</v>
      </c>
      <c r="M160">
        <v>49.335498847291497</v>
      </c>
      <c r="N160">
        <v>-8.0337649434560898</v>
      </c>
      <c r="O160">
        <v>12</v>
      </c>
      <c r="P160" t="s">
        <v>65</v>
      </c>
      <c r="Q160">
        <v>0</v>
      </c>
      <c r="R160">
        <v>2</v>
      </c>
      <c r="S160">
        <v>5</v>
      </c>
      <c r="T160">
        <v>6</v>
      </c>
      <c r="U160">
        <v>3</v>
      </c>
      <c r="V160" t="s">
        <v>65</v>
      </c>
      <c r="W160" t="s">
        <v>65</v>
      </c>
      <c r="X160" t="s">
        <v>69</v>
      </c>
      <c r="Z160">
        <v>25168.762199534602</v>
      </c>
      <c r="AA160" s="2">
        <v>5.3090277777777778E-2</v>
      </c>
      <c r="AB160" s="46">
        <f t="shared" si="2"/>
        <v>1.7002314814814734E-2</v>
      </c>
    </row>
    <row r="161" spans="1:28" x14ac:dyDescent="0.35">
      <c r="A161" s="1">
        <v>44736</v>
      </c>
      <c r="B161" s="2">
        <v>0.67923611111111104</v>
      </c>
      <c r="C161" t="s">
        <v>100</v>
      </c>
      <c r="D161" t="s">
        <v>68</v>
      </c>
      <c r="E161">
        <v>51</v>
      </c>
      <c r="F161" t="s">
        <v>70</v>
      </c>
      <c r="G161" t="s">
        <v>125</v>
      </c>
      <c r="H161" t="s">
        <v>101</v>
      </c>
      <c r="I161" t="s">
        <v>77</v>
      </c>
      <c r="J161">
        <v>300</v>
      </c>
      <c r="K161" t="s">
        <v>63</v>
      </c>
      <c r="L161" t="s">
        <v>125</v>
      </c>
      <c r="M161">
        <v>49.333740594197501</v>
      </c>
      <c r="N161">
        <v>-7.9262507371642199</v>
      </c>
      <c r="O161">
        <v>12</v>
      </c>
      <c r="P161" t="s">
        <v>65</v>
      </c>
      <c r="Q161">
        <v>0</v>
      </c>
      <c r="R161">
        <v>2</v>
      </c>
      <c r="S161">
        <v>5</v>
      </c>
      <c r="T161">
        <v>6</v>
      </c>
      <c r="U161">
        <v>3</v>
      </c>
      <c r="V161" t="s">
        <v>65</v>
      </c>
      <c r="W161" t="s">
        <v>65</v>
      </c>
      <c r="X161" t="s">
        <v>69</v>
      </c>
      <c r="Z161">
        <v>25168.762199534602</v>
      </c>
      <c r="AA161" s="2">
        <v>5.3090277777777778E-2</v>
      </c>
      <c r="AB161" s="46" t="str">
        <f t="shared" si="2"/>
        <v/>
      </c>
    </row>
    <row r="162" spans="1:28" x14ac:dyDescent="0.35">
      <c r="A162" s="1">
        <v>44736</v>
      </c>
      <c r="B162" s="2">
        <v>0.69866898148148149</v>
      </c>
      <c r="C162" t="s">
        <v>100</v>
      </c>
      <c r="D162" t="s">
        <v>60</v>
      </c>
      <c r="E162">
        <v>510</v>
      </c>
      <c r="F162" t="s">
        <v>61</v>
      </c>
      <c r="G162" t="s">
        <v>125</v>
      </c>
      <c r="H162" t="s">
        <v>101</v>
      </c>
      <c r="I162" t="s">
        <v>79</v>
      </c>
      <c r="L162" t="s">
        <v>125</v>
      </c>
      <c r="M162">
        <v>49.334090000000003</v>
      </c>
      <c r="N162">
        <v>-7.967263333</v>
      </c>
      <c r="O162">
        <v>12</v>
      </c>
      <c r="P162" t="s">
        <v>65</v>
      </c>
      <c r="Q162">
        <v>0</v>
      </c>
      <c r="R162">
        <v>2.5</v>
      </c>
      <c r="S162">
        <v>4</v>
      </c>
      <c r="T162">
        <v>6</v>
      </c>
      <c r="U162">
        <v>3</v>
      </c>
      <c r="V162" t="s">
        <v>65</v>
      </c>
      <c r="W162" t="s">
        <v>65</v>
      </c>
      <c r="X162" t="s">
        <v>69</v>
      </c>
      <c r="Z162">
        <v>0</v>
      </c>
      <c r="AA162" s="2">
        <v>0</v>
      </c>
      <c r="AB162" s="46">
        <f t="shared" si="2"/>
        <v>6.018518518517979E-4</v>
      </c>
    </row>
    <row r="163" spans="1:28" x14ac:dyDescent="0.35">
      <c r="A163" s="1">
        <v>44736</v>
      </c>
      <c r="B163" s="2">
        <v>0.69927083333333329</v>
      </c>
      <c r="C163" t="s">
        <v>100</v>
      </c>
      <c r="D163" t="s">
        <v>67</v>
      </c>
      <c r="E163">
        <v>510</v>
      </c>
      <c r="F163" t="s">
        <v>61</v>
      </c>
      <c r="G163" t="s">
        <v>125</v>
      </c>
      <c r="H163" t="s">
        <v>101</v>
      </c>
      <c r="I163" t="s">
        <v>79</v>
      </c>
      <c r="L163" t="s">
        <v>125</v>
      </c>
      <c r="M163">
        <v>49.334153329999999</v>
      </c>
      <c r="N163">
        <v>-7.9688499999999998</v>
      </c>
      <c r="O163">
        <v>12</v>
      </c>
      <c r="P163" t="s">
        <v>65</v>
      </c>
      <c r="Q163">
        <v>0</v>
      </c>
      <c r="R163">
        <v>2.5</v>
      </c>
      <c r="S163">
        <v>5</v>
      </c>
      <c r="T163">
        <v>7</v>
      </c>
      <c r="U163">
        <v>3</v>
      </c>
      <c r="V163" t="s">
        <v>65</v>
      </c>
      <c r="W163" t="s">
        <v>65</v>
      </c>
      <c r="X163" t="s">
        <v>69</v>
      </c>
      <c r="Z163">
        <v>3650.2205260669898</v>
      </c>
      <c r="AA163" s="2">
        <v>3.3206018518518517E-2</v>
      </c>
      <c r="AB163" s="46">
        <f t="shared" si="2"/>
        <v>3.3206018518518565E-2</v>
      </c>
    </row>
    <row r="164" spans="1:28" x14ac:dyDescent="0.35">
      <c r="A164" s="1">
        <v>44736</v>
      </c>
      <c r="B164" s="2">
        <v>0.73247685185185185</v>
      </c>
      <c r="C164" t="s">
        <v>100</v>
      </c>
      <c r="D164" t="s">
        <v>68</v>
      </c>
      <c r="E164">
        <v>510</v>
      </c>
      <c r="F164" t="s">
        <v>61</v>
      </c>
      <c r="G164" t="s">
        <v>125</v>
      </c>
      <c r="H164" t="s">
        <v>101</v>
      </c>
      <c r="I164" t="s">
        <v>79</v>
      </c>
      <c r="L164" t="s">
        <v>125</v>
      </c>
      <c r="M164">
        <v>49.335391307105098</v>
      </c>
      <c r="N164">
        <v>-8.0191297666283496</v>
      </c>
      <c r="O164">
        <v>12</v>
      </c>
      <c r="P164" t="s">
        <v>65</v>
      </c>
      <c r="Q164">
        <v>0</v>
      </c>
      <c r="R164">
        <v>2.5</v>
      </c>
      <c r="S164">
        <v>5</v>
      </c>
      <c r="T164">
        <v>7</v>
      </c>
      <c r="U164">
        <v>3</v>
      </c>
      <c r="V164" t="s">
        <v>65</v>
      </c>
      <c r="W164" t="s">
        <v>65</v>
      </c>
      <c r="X164" t="s">
        <v>69</v>
      </c>
      <c r="Z164">
        <v>3650.2205260669898</v>
      </c>
      <c r="AA164" s="2">
        <v>3.3206018518518517E-2</v>
      </c>
      <c r="AB164" s="46" t="str">
        <f t="shared" si="2"/>
        <v/>
      </c>
    </row>
    <row r="165" spans="1:28" x14ac:dyDescent="0.35">
      <c r="A165" s="1">
        <v>44736</v>
      </c>
      <c r="B165" s="2">
        <v>0.80636574074074074</v>
      </c>
      <c r="C165" t="s">
        <v>100</v>
      </c>
      <c r="D165" t="s">
        <v>60</v>
      </c>
      <c r="E165">
        <v>511</v>
      </c>
      <c r="F165" t="s">
        <v>61</v>
      </c>
      <c r="G165" t="s">
        <v>125</v>
      </c>
      <c r="H165" t="s">
        <v>101</v>
      </c>
      <c r="I165" t="s">
        <v>76</v>
      </c>
      <c r="L165" t="s">
        <v>125</v>
      </c>
      <c r="M165">
        <v>49.485833329999998</v>
      </c>
      <c r="N165">
        <v>-8.0315183329999993</v>
      </c>
      <c r="O165">
        <v>12</v>
      </c>
      <c r="P165" t="s">
        <v>65</v>
      </c>
      <c r="Q165">
        <v>0</v>
      </c>
      <c r="R165">
        <v>2.5</v>
      </c>
      <c r="S165">
        <v>5</v>
      </c>
      <c r="T165">
        <v>6</v>
      </c>
      <c r="U165">
        <v>3</v>
      </c>
      <c r="V165" t="s">
        <v>65</v>
      </c>
      <c r="W165" t="s">
        <v>65</v>
      </c>
      <c r="X165" t="s">
        <v>66</v>
      </c>
      <c r="Z165">
        <v>11345.6589525495</v>
      </c>
      <c r="AA165" s="2">
        <v>3.0324074074074073E-2</v>
      </c>
      <c r="AB165" s="46">
        <f t="shared" si="2"/>
        <v>1.5856481481481555E-2</v>
      </c>
    </row>
    <row r="166" spans="1:28" x14ac:dyDescent="0.35">
      <c r="A166" s="1">
        <v>44736</v>
      </c>
      <c r="B166" s="2">
        <v>0.8222222222222223</v>
      </c>
      <c r="C166" t="s">
        <v>100</v>
      </c>
      <c r="D166" t="s">
        <v>67</v>
      </c>
      <c r="E166">
        <v>511</v>
      </c>
      <c r="F166" t="s">
        <v>61</v>
      </c>
      <c r="G166" t="s">
        <v>125</v>
      </c>
      <c r="H166" t="s">
        <v>101</v>
      </c>
      <c r="I166" t="s">
        <v>76</v>
      </c>
      <c r="L166" t="s">
        <v>125</v>
      </c>
      <c r="M166">
        <v>49.537617205128797</v>
      </c>
      <c r="N166">
        <v>-8.0132126941370903</v>
      </c>
      <c r="O166">
        <v>12</v>
      </c>
      <c r="P166" t="s">
        <v>65</v>
      </c>
      <c r="Q166">
        <v>0</v>
      </c>
      <c r="R166">
        <v>3</v>
      </c>
      <c r="S166">
        <v>5</v>
      </c>
      <c r="T166">
        <v>6</v>
      </c>
      <c r="U166">
        <v>3</v>
      </c>
      <c r="V166" t="s">
        <v>65</v>
      </c>
      <c r="W166" t="s">
        <v>65</v>
      </c>
      <c r="X166" t="s">
        <v>66</v>
      </c>
      <c r="Z166">
        <v>11345.6589525495</v>
      </c>
      <c r="AA166" s="2">
        <v>3.0324074074074073E-2</v>
      </c>
      <c r="AB166" s="46">
        <f t="shared" si="2"/>
        <v>1.446759259259256E-2</v>
      </c>
    </row>
    <row r="167" spans="1:28" x14ac:dyDescent="0.35">
      <c r="A167" s="1">
        <v>44736</v>
      </c>
      <c r="B167" s="2">
        <v>0.83668981481481486</v>
      </c>
      <c r="C167" t="s">
        <v>100</v>
      </c>
      <c r="D167" t="s">
        <v>68</v>
      </c>
      <c r="E167">
        <v>511</v>
      </c>
      <c r="F167" t="s">
        <v>61</v>
      </c>
      <c r="G167" t="s">
        <v>125</v>
      </c>
      <c r="H167" t="s">
        <v>101</v>
      </c>
      <c r="I167" t="s">
        <v>76</v>
      </c>
      <c r="L167" t="s">
        <v>125</v>
      </c>
      <c r="M167">
        <v>49.585371670000001</v>
      </c>
      <c r="N167">
        <v>-7.9978699999999998</v>
      </c>
      <c r="O167">
        <v>12</v>
      </c>
      <c r="P167" t="s">
        <v>65</v>
      </c>
      <c r="Q167">
        <v>0</v>
      </c>
      <c r="R167">
        <v>3</v>
      </c>
      <c r="S167">
        <v>5</v>
      </c>
      <c r="T167">
        <v>6</v>
      </c>
      <c r="U167">
        <v>3</v>
      </c>
      <c r="V167" t="s">
        <v>65</v>
      </c>
      <c r="W167" t="s">
        <v>65</v>
      </c>
      <c r="X167" t="s">
        <v>66</v>
      </c>
      <c r="Z167">
        <v>11345.6589525495</v>
      </c>
      <c r="AA167" s="2">
        <v>3.0324074074074073E-2</v>
      </c>
      <c r="AB167" s="46" t="str">
        <f t="shared" si="2"/>
        <v/>
      </c>
    </row>
    <row r="168" spans="1:28" x14ac:dyDescent="0.35">
      <c r="A168" s="1">
        <v>44737</v>
      </c>
      <c r="B168" s="2">
        <v>0.4098148148148148</v>
      </c>
      <c r="C168" t="s">
        <v>100</v>
      </c>
      <c r="D168" t="s">
        <v>60</v>
      </c>
      <c r="E168">
        <v>52</v>
      </c>
      <c r="F168" t="s">
        <v>78</v>
      </c>
      <c r="G168" t="s">
        <v>125</v>
      </c>
      <c r="H168" t="s">
        <v>101</v>
      </c>
      <c r="I168" t="s">
        <v>79</v>
      </c>
      <c r="L168" t="s">
        <v>125</v>
      </c>
      <c r="M168">
        <v>49.583823330000001</v>
      </c>
      <c r="N168">
        <v>-9.2299233330000003</v>
      </c>
      <c r="O168">
        <v>12</v>
      </c>
      <c r="P168" t="s">
        <v>64</v>
      </c>
      <c r="Q168">
        <v>30</v>
      </c>
      <c r="R168">
        <v>1.5</v>
      </c>
      <c r="S168">
        <v>3</v>
      </c>
      <c r="T168">
        <v>4</v>
      </c>
      <c r="U168">
        <v>3</v>
      </c>
      <c r="V168" t="s">
        <v>65</v>
      </c>
      <c r="W168" t="s">
        <v>65</v>
      </c>
      <c r="X168" t="s">
        <v>69</v>
      </c>
      <c r="Z168">
        <v>1840.94327249618</v>
      </c>
      <c r="AA168" s="2">
        <v>1.0405092592592593E-2</v>
      </c>
      <c r="AB168" s="46">
        <f t="shared" si="2"/>
        <v>1.0405092592592591E-2</v>
      </c>
    </row>
    <row r="169" spans="1:28" x14ac:dyDescent="0.35">
      <c r="A169" s="1">
        <v>44737</v>
      </c>
      <c r="B169" s="2">
        <v>0.42021990740740739</v>
      </c>
      <c r="C169" t="s">
        <v>100</v>
      </c>
      <c r="D169" t="s">
        <v>68</v>
      </c>
      <c r="E169">
        <v>52</v>
      </c>
      <c r="F169" t="s">
        <v>78</v>
      </c>
      <c r="G169" t="s">
        <v>125</v>
      </c>
      <c r="H169" t="s">
        <v>101</v>
      </c>
      <c r="I169" t="s">
        <v>79</v>
      </c>
      <c r="L169" t="s">
        <v>125</v>
      </c>
      <c r="M169">
        <v>49.582984471980197</v>
      </c>
      <c r="N169">
        <v>-9.2305316708910095</v>
      </c>
      <c r="O169">
        <v>12</v>
      </c>
      <c r="P169" t="s">
        <v>64</v>
      </c>
      <c r="Q169">
        <v>30</v>
      </c>
      <c r="R169">
        <v>1.5</v>
      </c>
      <c r="S169">
        <v>3</v>
      </c>
      <c r="T169">
        <v>4</v>
      </c>
      <c r="U169">
        <v>3</v>
      </c>
      <c r="V169" t="s">
        <v>65</v>
      </c>
      <c r="W169" t="s">
        <v>65</v>
      </c>
      <c r="X169" t="s">
        <v>69</v>
      </c>
      <c r="Z169">
        <v>1840.94327249618</v>
      </c>
      <c r="AA169" s="2">
        <v>1.0405092592592593E-2</v>
      </c>
      <c r="AB169" s="46" t="str">
        <f t="shared" si="2"/>
        <v/>
      </c>
    </row>
    <row r="170" spans="1:28" x14ac:dyDescent="0.35">
      <c r="A170" s="1">
        <v>44737</v>
      </c>
      <c r="B170" s="2">
        <v>0.42767361111111107</v>
      </c>
      <c r="C170" t="s">
        <v>100</v>
      </c>
      <c r="D170" t="s">
        <v>60</v>
      </c>
      <c r="E170">
        <v>53</v>
      </c>
      <c r="F170" t="s">
        <v>70</v>
      </c>
      <c r="G170" t="s">
        <v>125</v>
      </c>
      <c r="H170" t="s">
        <v>101</v>
      </c>
      <c r="I170" t="s">
        <v>77</v>
      </c>
      <c r="J170">
        <v>300</v>
      </c>
      <c r="K170" t="s">
        <v>63</v>
      </c>
      <c r="L170" t="s">
        <v>125</v>
      </c>
      <c r="M170">
        <v>49.583817020502302</v>
      </c>
      <c r="N170">
        <v>-9.2669670040958607</v>
      </c>
      <c r="O170">
        <v>12</v>
      </c>
      <c r="P170" t="s">
        <v>64</v>
      </c>
      <c r="Q170">
        <v>30</v>
      </c>
      <c r="R170">
        <v>1.5</v>
      </c>
      <c r="S170">
        <v>4</v>
      </c>
      <c r="T170">
        <v>5</v>
      </c>
      <c r="U170">
        <v>3</v>
      </c>
      <c r="V170" t="s">
        <v>65</v>
      </c>
      <c r="W170" t="s">
        <v>65</v>
      </c>
      <c r="X170" t="s">
        <v>69</v>
      </c>
      <c r="Z170">
        <v>6937.5321073199402</v>
      </c>
      <c r="AA170" s="2">
        <v>1.8425925925925925E-2</v>
      </c>
      <c r="AB170" s="46">
        <f t="shared" si="2"/>
        <v>6.3425925925926219E-3</v>
      </c>
    </row>
    <row r="171" spans="1:28" x14ac:dyDescent="0.35">
      <c r="A171" s="1">
        <v>44737</v>
      </c>
      <c r="B171" s="2">
        <v>0.4340162037037037</v>
      </c>
      <c r="C171" t="s">
        <v>100</v>
      </c>
      <c r="D171" t="s">
        <v>67</v>
      </c>
      <c r="E171">
        <v>53</v>
      </c>
      <c r="F171" t="s">
        <v>70</v>
      </c>
      <c r="G171" t="s">
        <v>125</v>
      </c>
      <c r="H171" t="s">
        <v>101</v>
      </c>
      <c r="I171" t="s">
        <v>77</v>
      </c>
      <c r="J171">
        <v>300</v>
      </c>
      <c r="K171" t="s">
        <v>63</v>
      </c>
      <c r="L171" t="s">
        <v>125</v>
      </c>
      <c r="M171">
        <v>49.585216203525299</v>
      </c>
      <c r="N171">
        <v>-9.2986614155723508</v>
      </c>
      <c r="O171">
        <v>12</v>
      </c>
      <c r="P171" t="s">
        <v>64</v>
      </c>
      <c r="Q171">
        <v>30</v>
      </c>
      <c r="R171">
        <v>2.5</v>
      </c>
      <c r="S171">
        <v>4</v>
      </c>
      <c r="T171">
        <v>5</v>
      </c>
      <c r="U171">
        <v>3</v>
      </c>
      <c r="V171" t="s">
        <v>65</v>
      </c>
      <c r="W171" t="s">
        <v>65</v>
      </c>
      <c r="X171" t="s">
        <v>69</v>
      </c>
      <c r="Z171">
        <v>6937.5321073199402</v>
      </c>
      <c r="AA171" s="2">
        <v>1.8425925925925925E-2</v>
      </c>
      <c r="AB171" s="46">
        <f t="shared" si="2"/>
        <v>1.0578703703703729E-2</v>
      </c>
    </row>
    <row r="172" spans="1:28" x14ac:dyDescent="0.35">
      <c r="A172" s="1">
        <v>44737</v>
      </c>
      <c r="B172" s="2">
        <v>0.44459490740740742</v>
      </c>
      <c r="C172" t="s">
        <v>100</v>
      </c>
      <c r="D172" t="s">
        <v>67</v>
      </c>
      <c r="E172">
        <v>53</v>
      </c>
      <c r="F172" t="s">
        <v>70</v>
      </c>
      <c r="G172" t="s">
        <v>125</v>
      </c>
      <c r="H172" t="s">
        <v>101</v>
      </c>
      <c r="I172" t="s">
        <v>77</v>
      </c>
      <c r="J172">
        <v>300</v>
      </c>
      <c r="K172" t="s">
        <v>63</v>
      </c>
      <c r="L172" t="s">
        <v>125</v>
      </c>
      <c r="M172">
        <v>49.585913350209601</v>
      </c>
      <c r="N172">
        <v>-9.3491280699469197</v>
      </c>
      <c r="O172">
        <v>12</v>
      </c>
      <c r="P172" t="s">
        <v>64</v>
      </c>
      <c r="Q172">
        <v>30</v>
      </c>
      <c r="R172">
        <v>2.5</v>
      </c>
      <c r="S172">
        <v>4</v>
      </c>
      <c r="T172">
        <v>5</v>
      </c>
      <c r="U172">
        <v>3</v>
      </c>
      <c r="V172" t="s">
        <v>74</v>
      </c>
      <c r="W172" t="s">
        <v>82</v>
      </c>
      <c r="X172" t="s">
        <v>69</v>
      </c>
      <c r="Z172">
        <v>6937.5321073199402</v>
      </c>
      <c r="AA172" s="2">
        <v>1.8425925925925925E-2</v>
      </c>
      <c r="AB172" s="46">
        <f t="shared" si="2"/>
        <v>1.4236111111111116E-3</v>
      </c>
    </row>
    <row r="173" spans="1:28" x14ac:dyDescent="0.35">
      <c r="A173" s="1">
        <v>44737</v>
      </c>
      <c r="B173" s="2">
        <v>0.44601851851851854</v>
      </c>
      <c r="C173" t="s">
        <v>100</v>
      </c>
      <c r="D173" t="s">
        <v>67</v>
      </c>
      <c r="E173">
        <v>53</v>
      </c>
      <c r="F173" t="s">
        <v>70</v>
      </c>
      <c r="G173" t="s">
        <v>125</v>
      </c>
      <c r="H173" t="s">
        <v>101</v>
      </c>
      <c r="I173" t="s">
        <v>77</v>
      </c>
      <c r="J173">
        <v>300</v>
      </c>
      <c r="K173" t="s">
        <v>63</v>
      </c>
      <c r="L173" t="s">
        <v>125</v>
      </c>
      <c r="M173">
        <v>49.585985438817303</v>
      </c>
      <c r="N173">
        <v>-9.3556248796764994</v>
      </c>
      <c r="O173">
        <v>12</v>
      </c>
      <c r="P173" t="s">
        <v>64</v>
      </c>
      <c r="Q173">
        <v>30</v>
      </c>
      <c r="R173">
        <v>2.5</v>
      </c>
      <c r="S173">
        <v>4</v>
      </c>
      <c r="T173">
        <v>5</v>
      </c>
      <c r="U173">
        <v>3</v>
      </c>
      <c r="V173" t="s">
        <v>74</v>
      </c>
      <c r="W173" t="s">
        <v>81</v>
      </c>
      <c r="X173" t="s">
        <v>69</v>
      </c>
      <c r="Z173">
        <v>6937.5321073199402</v>
      </c>
      <c r="AA173" s="2">
        <v>1.8425925925925925E-2</v>
      </c>
      <c r="AB173" s="46">
        <f t="shared" si="2"/>
        <v>8.1018518518494176E-5</v>
      </c>
    </row>
    <row r="174" spans="1:28" x14ac:dyDescent="0.35">
      <c r="A174" s="1">
        <v>44737</v>
      </c>
      <c r="B174" s="2">
        <v>0.44609953703703703</v>
      </c>
      <c r="C174" t="s">
        <v>100</v>
      </c>
      <c r="D174" t="s">
        <v>68</v>
      </c>
      <c r="E174">
        <v>53</v>
      </c>
      <c r="F174" t="s">
        <v>70</v>
      </c>
      <c r="G174" t="s">
        <v>125</v>
      </c>
      <c r="H174" t="s">
        <v>101</v>
      </c>
      <c r="I174" t="s">
        <v>77</v>
      </c>
      <c r="J174">
        <v>300</v>
      </c>
      <c r="K174" t="s">
        <v>63</v>
      </c>
      <c r="L174" t="s">
        <v>125</v>
      </c>
      <c r="M174">
        <v>49.585982304305503</v>
      </c>
      <c r="N174">
        <v>-9.3559199429723794</v>
      </c>
      <c r="O174">
        <v>12</v>
      </c>
      <c r="P174" t="s">
        <v>64</v>
      </c>
      <c r="Q174">
        <v>30</v>
      </c>
      <c r="R174">
        <v>2.5</v>
      </c>
      <c r="S174">
        <v>4</v>
      </c>
      <c r="T174">
        <v>5</v>
      </c>
      <c r="U174">
        <v>3</v>
      </c>
      <c r="V174" t="s">
        <v>74</v>
      </c>
      <c r="W174" t="s">
        <v>81</v>
      </c>
      <c r="X174" t="s">
        <v>69</v>
      </c>
      <c r="Z174">
        <v>6937.5321073199402</v>
      </c>
      <c r="AA174" s="2">
        <v>1.8425925925925925E-2</v>
      </c>
      <c r="AB174" s="46" t="str">
        <f t="shared" si="2"/>
        <v/>
      </c>
    </row>
    <row r="175" spans="1:28" x14ac:dyDescent="0.35">
      <c r="A175" s="1">
        <v>44737</v>
      </c>
      <c r="B175" s="2">
        <v>0.44979166666666665</v>
      </c>
      <c r="C175" t="s">
        <v>100</v>
      </c>
      <c r="D175" t="s">
        <v>60</v>
      </c>
      <c r="E175">
        <v>54</v>
      </c>
      <c r="F175" t="s">
        <v>70</v>
      </c>
      <c r="G175" t="s">
        <v>125</v>
      </c>
      <c r="H175" t="s">
        <v>101</v>
      </c>
      <c r="I175" t="s">
        <v>77</v>
      </c>
      <c r="J175">
        <v>300</v>
      </c>
      <c r="K175" t="s">
        <v>63</v>
      </c>
      <c r="L175" t="s">
        <v>125</v>
      </c>
      <c r="M175">
        <v>49.585694830011299</v>
      </c>
      <c r="N175">
        <v>-9.3738913608632508</v>
      </c>
      <c r="O175">
        <v>12</v>
      </c>
      <c r="P175" t="s">
        <v>64</v>
      </c>
      <c r="Q175">
        <v>30</v>
      </c>
      <c r="R175">
        <v>2.5</v>
      </c>
      <c r="S175">
        <v>4</v>
      </c>
      <c r="T175">
        <v>3</v>
      </c>
      <c r="U175">
        <v>3</v>
      </c>
      <c r="V175" t="s">
        <v>65</v>
      </c>
      <c r="W175" t="s">
        <v>65</v>
      </c>
      <c r="X175" t="s">
        <v>69</v>
      </c>
      <c r="Z175">
        <v>21145.2042287107</v>
      </c>
      <c r="AA175" s="2">
        <v>6.1469907407407404E-2</v>
      </c>
      <c r="AB175" s="46">
        <f t="shared" si="2"/>
        <v>1.7361111111111049E-3</v>
      </c>
    </row>
    <row r="176" spans="1:28" x14ac:dyDescent="0.35">
      <c r="A176" s="1">
        <v>44737</v>
      </c>
      <c r="B176" s="2">
        <v>0.45152777777777775</v>
      </c>
      <c r="C176" t="s">
        <v>100</v>
      </c>
      <c r="D176" t="s">
        <v>67</v>
      </c>
      <c r="E176">
        <v>54</v>
      </c>
      <c r="F176" t="s">
        <v>70</v>
      </c>
      <c r="G176" t="s">
        <v>125</v>
      </c>
      <c r="H176" t="s">
        <v>101</v>
      </c>
      <c r="I176" t="s">
        <v>77</v>
      </c>
      <c r="J176">
        <v>300</v>
      </c>
      <c r="K176" t="s">
        <v>63</v>
      </c>
      <c r="L176" t="s">
        <v>125</v>
      </c>
      <c r="M176">
        <v>49.585609669692701</v>
      </c>
      <c r="N176">
        <v>-9.3828141640044809</v>
      </c>
      <c r="O176">
        <v>12</v>
      </c>
      <c r="P176" t="s">
        <v>64</v>
      </c>
      <c r="Q176">
        <v>30</v>
      </c>
      <c r="R176">
        <v>3</v>
      </c>
      <c r="S176">
        <v>4</v>
      </c>
      <c r="T176">
        <v>3</v>
      </c>
      <c r="U176">
        <v>3</v>
      </c>
      <c r="V176" t="s">
        <v>65</v>
      </c>
      <c r="W176" t="s">
        <v>65</v>
      </c>
      <c r="X176" t="s">
        <v>69</v>
      </c>
      <c r="Z176">
        <v>21145.2042287107</v>
      </c>
      <c r="AA176" s="2">
        <v>6.1469907407407404E-2</v>
      </c>
      <c r="AB176" s="46">
        <f t="shared" si="2"/>
        <v>1.8055555555556158E-3</v>
      </c>
    </row>
    <row r="177" spans="1:28" x14ac:dyDescent="0.35">
      <c r="A177" s="1">
        <v>44737</v>
      </c>
      <c r="B177" s="2">
        <v>0.45333333333333337</v>
      </c>
      <c r="C177" t="s">
        <v>100</v>
      </c>
      <c r="D177" t="s">
        <v>67</v>
      </c>
      <c r="E177">
        <v>54</v>
      </c>
      <c r="F177" t="s">
        <v>70</v>
      </c>
      <c r="G177" t="s">
        <v>125</v>
      </c>
      <c r="H177" t="s">
        <v>101</v>
      </c>
      <c r="I177" t="s">
        <v>77</v>
      </c>
      <c r="J177">
        <v>300</v>
      </c>
      <c r="K177" t="s">
        <v>63</v>
      </c>
      <c r="L177" t="s">
        <v>125</v>
      </c>
      <c r="M177">
        <v>49.585574468272803</v>
      </c>
      <c r="N177">
        <v>-9.3917863522493601</v>
      </c>
      <c r="O177">
        <v>12</v>
      </c>
      <c r="P177" t="s">
        <v>64</v>
      </c>
      <c r="Q177">
        <v>30</v>
      </c>
      <c r="R177">
        <v>3</v>
      </c>
      <c r="S177">
        <v>4</v>
      </c>
      <c r="T177">
        <v>3</v>
      </c>
      <c r="U177">
        <v>3</v>
      </c>
      <c r="V177" t="s">
        <v>74</v>
      </c>
      <c r="W177" t="s">
        <v>75</v>
      </c>
      <c r="X177" t="s">
        <v>69</v>
      </c>
      <c r="Z177">
        <v>21145.2042287107</v>
      </c>
      <c r="AA177" s="2">
        <v>6.1469907407407404E-2</v>
      </c>
      <c r="AB177" s="46">
        <f t="shared" si="2"/>
        <v>5.8217592592592626E-3</v>
      </c>
    </row>
    <row r="178" spans="1:28" x14ac:dyDescent="0.35">
      <c r="A178" s="1">
        <v>44737</v>
      </c>
      <c r="B178" s="2">
        <v>0.45915509259259263</v>
      </c>
      <c r="C178" t="s">
        <v>100</v>
      </c>
      <c r="D178" t="s">
        <v>67</v>
      </c>
      <c r="E178">
        <v>54</v>
      </c>
      <c r="F178" t="s">
        <v>70</v>
      </c>
      <c r="G178" t="s">
        <v>125</v>
      </c>
      <c r="H178" t="s">
        <v>101</v>
      </c>
      <c r="I178" t="s">
        <v>77</v>
      </c>
      <c r="J178">
        <v>300</v>
      </c>
      <c r="K178" t="s">
        <v>63</v>
      </c>
      <c r="L178" t="s">
        <v>125</v>
      </c>
      <c r="M178">
        <v>49.585445740228401</v>
      </c>
      <c r="N178">
        <v>-9.4205381152124303</v>
      </c>
      <c r="O178">
        <v>12</v>
      </c>
      <c r="P178" t="s">
        <v>64</v>
      </c>
      <c r="Q178">
        <v>30</v>
      </c>
      <c r="R178">
        <v>3</v>
      </c>
      <c r="S178">
        <v>4</v>
      </c>
      <c r="T178">
        <v>4</v>
      </c>
      <c r="U178">
        <v>3</v>
      </c>
      <c r="V178" t="s">
        <v>74</v>
      </c>
      <c r="W178" t="s">
        <v>75</v>
      </c>
      <c r="X178" t="s">
        <v>69</v>
      </c>
      <c r="Z178">
        <v>21145.2042287107</v>
      </c>
      <c r="AA178" s="2">
        <v>6.1469907407407404E-2</v>
      </c>
      <c r="AB178" s="46">
        <f t="shared" si="2"/>
        <v>1.1597222222222148E-2</v>
      </c>
    </row>
    <row r="179" spans="1:28" x14ac:dyDescent="0.35">
      <c r="A179" s="1">
        <v>44737</v>
      </c>
      <c r="B179" s="2">
        <v>0.47075231481481478</v>
      </c>
      <c r="C179" t="s">
        <v>100</v>
      </c>
      <c r="D179" t="s">
        <v>67</v>
      </c>
      <c r="E179">
        <v>54</v>
      </c>
      <c r="F179" t="s">
        <v>70</v>
      </c>
      <c r="G179" t="s">
        <v>125</v>
      </c>
      <c r="H179" t="s">
        <v>101</v>
      </c>
      <c r="I179" t="s">
        <v>77</v>
      </c>
      <c r="J179">
        <v>300</v>
      </c>
      <c r="K179" t="s">
        <v>63</v>
      </c>
      <c r="L179" t="s">
        <v>125</v>
      </c>
      <c r="M179">
        <v>49.585858186041897</v>
      </c>
      <c r="N179">
        <v>-9.4763389838548395</v>
      </c>
      <c r="O179">
        <v>12</v>
      </c>
      <c r="P179" t="s">
        <v>64</v>
      </c>
      <c r="Q179">
        <v>30</v>
      </c>
      <c r="R179">
        <v>3</v>
      </c>
      <c r="S179">
        <v>4</v>
      </c>
      <c r="T179">
        <v>4</v>
      </c>
      <c r="U179">
        <v>3</v>
      </c>
      <c r="V179" t="s">
        <v>74</v>
      </c>
      <c r="W179" t="s">
        <v>73</v>
      </c>
      <c r="X179" t="s">
        <v>69</v>
      </c>
      <c r="Z179">
        <v>21145.2042287107</v>
      </c>
      <c r="AA179" s="2">
        <v>6.1469907407407404E-2</v>
      </c>
      <c r="AB179" s="46">
        <f t="shared" si="2"/>
        <v>9.3750000000000222E-3</v>
      </c>
    </row>
    <row r="180" spans="1:28" x14ac:dyDescent="0.35">
      <c r="A180" s="1">
        <v>44737</v>
      </c>
      <c r="B180" s="2">
        <v>0.4801273148148148</v>
      </c>
      <c r="C180" t="s">
        <v>100</v>
      </c>
      <c r="D180" t="s">
        <v>67</v>
      </c>
      <c r="E180">
        <v>54</v>
      </c>
      <c r="F180" t="s">
        <v>70</v>
      </c>
      <c r="G180" t="s">
        <v>125</v>
      </c>
      <c r="H180" t="s">
        <v>101</v>
      </c>
      <c r="I180" t="s">
        <v>77</v>
      </c>
      <c r="J180">
        <v>300</v>
      </c>
      <c r="K180" t="s">
        <v>63</v>
      </c>
      <c r="L180" t="s">
        <v>125</v>
      </c>
      <c r="M180">
        <v>49.585700222277602</v>
      </c>
      <c r="N180">
        <v>-9.5192652465621101</v>
      </c>
      <c r="O180">
        <v>12</v>
      </c>
      <c r="P180" t="s">
        <v>64</v>
      </c>
      <c r="Q180">
        <v>30</v>
      </c>
      <c r="R180">
        <v>3</v>
      </c>
      <c r="S180">
        <v>4</v>
      </c>
      <c r="T180">
        <v>4</v>
      </c>
      <c r="U180">
        <v>3</v>
      </c>
      <c r="V180" t="s">
        <v>65</v>
      </c>
      <c r="W180" t="s">
        <v>65</v>
      </c>
      <c r="X180" t="s">
        <v>69</v>
      </c>
      <c r="Z180">
        <v>21145.2042287107</v>
      </c>
      <c r="AA180" s="2">
        <v>6.1469907407407404E-2</v>
      </c>
      <c r="AB180" s="46">
        <f t="shared" si="2"/>
        <v>5.9606481481481177E-3</v>
      </c>
    </row>
    <row r="181" spans="1:28" x14ac:dyDescent="0.35">
      <c r="A181" s="1">
        <v>44737</v>
      </c>
      <c r="B181" s="2">
        <v>0.48608796296296292</v>
      </c>
      <c r="C181" t="s">
        <v>100</v>
      </c>
      <c r="D181" t="s">
        <v>67</v>
      </c>
      <c r="E181">
        <v>54</v>
      </c>
      <c r="F181" t="s">
        <v>70</v>
      </c>
      <c r="G181" t="s">
        <v>125</v>
      </c>
      <c r="H181" t="s">
        <v>101</v>
      </c>
      <c r="I181" t="s">
        <v>77</v>
      </c>
      <c r="J181">
        <v>300</v>
      </c>
      <c r="K181" t="s">
        <v>63</v>
      </c>
      <c r="L181" t="s">
        <v>125</v>
      </c>
      <c r="M181">
        <v>49.585182007669196</v>
      </c>
      <c r="N181">
        <v>-9.5459381757288693</v>
      </c>
      <c r="O181">
        <v>12</v>
      </c>
      <c r="P181" t="s">
        <v>64</v>
      </c>
      <c r="Q181">
        <v>30</v>
      </c>
      <c r="R181">
        <v>3</v>
      </c>
      <c r="S181">
        <v>4</v>
      </c>
      <c r="T181">
        <v>5</v>
      </c>
      <c r="U181">
        <v>3</v>
      </c>
      <c r="V181" t="s">
        <v>65</v>
      </c>
      <c r="W181" t="s">
        <v>65</v>
      </c>
      <c r="X181" t="s">
        <v>69</v>
      </c>
      <c r="Z181">
        <v>21145.2042287107</v>
      </c>
      <c r="AA181" s="2">
        <v>6.1469907407407404E-2</v>
      </c>
      <c r="AB181" s="46">
        <f t="shared" si="2"/>
        <v>6.4467592592593048E-3</v>
      </c>
    </row>
    <row r="182" spans="1:28" x14ac:dyDescent="0.35">
      <c r="A182" s="1">
        <v>44737</v>
      </c>
      <c r="B182" s="2">
        <v>0.49253472222222222</v>
      </c>
      <c r="C182" t="s">
        <v>100</v>
      </c>
      <c r="D182" t="s">
        <v>67</v>
      </c>
      <c r="E182">
        <v>54</v>
      </c>
      <c r="F182" t="s">
        <v>70</v>
      </c>
      <c r="G182" t="s">
        <v>125</v>
      </c>
      <c r="H182" t="s">
        <v>101</v>
      </c>
      <c r="I182" t="s">
        <v>77</v>
      </c>
      <c r="J182">
        <v>300</v>
      </c>
      <c r="K182" t="s">
        <v>63</v>
      </c>
      <c r="L182" t="s">
        <v>125</v>
      </c>
      <c r="M182">
        <v>49.585283844416502</v>
      </c>
      <c r="N182">
        <v>-9.5766264224617093</v>
      </c>
      <c r="O182">
        <v>12</v>
      </c>
      <c r="P182" t="s">
        <v>64</v>
      </c>
      <c r="Q182">
        <v>30</v>
      </c>
      <c r="R182">
        <v>3</v>
      </c>
      <c r="S182">
        <v>4</v>
      </c>
      <c r="T182">
        <v>6</v>
      </c>
      <c r="U182">
        <v>5</v>
      </c>
      <c r="V182" t="s">
        <v>65</v>
      </c>
      <c r="W182" t="s">
        <v>65</v>
      </c>
      <c r="X182" t="s">
        <v>69</v>
      </c>
      <c r="Z182">
        <v>21145.2042287107</v>
      </c>
      <c r="AA182" s="2">
        <v>6.1469907407407404E-2</v>
      </c>
      <c r="AB182" s="46">
        <f t="shared" si="2"/>
        <v>1.8726851851851911E-2</v>
      </c>
    </row>
    <row r="183" spans="1:28" x14ac:dyDescent="0.35">
      <c r="A183" s="1">
        <v>44737</v>
      </c>
      <c r="B183" s="2">
        <v>0.51126157407407413</v>
      </c>
      <c r="C183" t="s">
        <v>100</v>
      </c>
      <c r="D183" t="s">
        <v>68</v>
      </c>
      <c r="E183">
        <v>54</v>
      </c>
      <c r="F183" t="s">
        <v>70</v>
      </c>
      <c r="G183" t="s">
        <v>125</v>
      </c>
      <c r="H183" t="s">
        <v>101</v>
      </c>
      <c r="I183" t="s">
        <v>77</v>
      </c>
      <c r="J183">
        <v>300</v>
      </c>
      <c r="K183" t="s">
        <v>63</v>
      </c>
      <c r="L183" t="s">
        <v>125</v>
      </c>
      <c r="M183">
        <v>49.585961670000003</v>
      </c>
      <c r="N183">
        <v>-9.6606616669999994</v>
      </c>
      <c r="O183">
        <v>12</v>
      </c>
      <c r="P183" t="s">
        <v>64</v>
      </c>
      <c r="Q183">
        <v>30</v>
      </c>
      <c r="R183">
        <v>3</v>
      </c>
      <c r="S183">
        <v>4</v>
      </c>
      <c r="T183">
        <v>6</v>
      </c>
      <c r="U183">
        <v>5</v>
      </c>
      <c r="V183" t="s">
        <v>65</v>
      </c>
      <c r="W183" t="s">
        <v>65</v>
      </c>
      <c r="X183" t="s">
        <v>69</v>
      </c>
      <c r="Z183">
        <v>21145.2042287107</v>
      </c>
      <c r="AA183" s="2">
        <v>6.1469907407407404E-2</v>
      </c>
      <c r="AB183" s="46" t="str">
        <f t="shared" si="2"/>
        <v/>
      </c>
    </row>
    <row r="184" spans="1:28" x14ac:dyDescent="0.35">
      <c r="A184" s="1">
        <v>44737</v>
      </c>
      <c r="B184" s="2">
        <v>0.57865740740740745</v>
      </c>
      <c r="C184" t="s">
        <v>100</v>
      </c>
      <c r="D184" t="s">
        <v>60</v>
      </c>
      <c r="E184">
        <v>55</v>
      </c>
      <c r="F184" t="s">
        <v>70</v>
      </c>
      <c r="G184" t="s">
        <v>125</v>
      </c>
      <c r="H184" t="s">
        <v>101</v>
      </c>
      <c r="I184" t="s">
        <v>76</v>
      </c>
      <c r="J184">
        <v>300</v>
      </c>
      <c r="K184" t="s">
        <v>63</v>
      </c>
      <c r="L184" t="s">
        <v>125</v>
      </c>
      <c r="M184">
        <v>49.7212614252226</v>
      </c>
      <c r="N184">
        <v>-9.7901911576844896</v>
      </c>
      <c r="O184">
        <v>12</v>
      </c>
      <c r="P184" t="s">
        <v>65</v>
      </c>
      <c r="R184">
        <v>3</v>
      </c>
      <c r="S184">
        <v>4</v>
      </c>
      <c r="T184">
        <v>5</v>
      </c>
      <c r="U184">
        <v>8</v>
      </c>
      <c r="V184" t="s">
        <v>65</v>
      </c>
      <c r="W184" t="s">
        <v>65</v>
      </c>
      <c r="X184" t="s">
        <v>69</v>
      </c>
      <c r="Z184">
        <v>12878.250960588301</v>
      </c>
      <c r="AA184" s="2">
        <v>3.4097222222222223E-2</v>
      </c>
      <c r="AB184" s="46">
        <f t="shared" si="2"/>
        <v>6.2962962962962443E-3</v>
      </c>
    </row>
    <row r="185" spans="1:28" x14ac:dyDescent="0.35">
      <c r="A185" s="1">
        <v>44737</v>
      </c>
      <c r="B185" s="2">
        <v>0.5849537037037037</v>
      </c>
      <c r="C185" t="s">
        <v>100</v>
      </c>
      <c r="D185" t="s">
        <v>67</v>
      </c>
      <c r="E185">
        <v>55</v>
      </c>
      <c r="F185" t="s">
        <v>70</v>
      </c>
      <c r="G185" t="s">
        <v>125</v>
      </c>
      <c r="H185" t="s">
        <v>101</v>
      </c>
      <c r="I185" t="s">
        <v>76</v>
      </c>
      <c r="J185">
        <v>300</v>
      </c>
      <c r="K185" t="s">
        <v>63</v>
      </c>
      <c r="L185" t="s">
        <v>125</v>
      </c>
      <c r="M185">
        <v>49.743700899142297</v>
      </c>
      <c r="N185">
        <v>-9.7871749505781107</v>
      </c>
      <c r="O185">
        <v>12</v>
      </c>
      <c r="P185" t="s">
        <v>65</v>
      </c>
      <c r="R185">
        <v>3</v>
      </c>
      <c r="S185">
        <v>4</v>
      </c>
      <c r="T185">
        <v>5</v>
      </c>
      <c r="U185">
        <v>8</v>
      </c>
      <c r="V185" t="s">
        <v>65</v>
      </c>
      <c r="W185" t="s">
        <v>65</v>
      </c>
      <c r="X185" t="s">
        <v>69</v>
      </c>
      <c r="Z185">
        <v>12878.250960588301</v>
      </c>
      <c r="AA185" s="2">
        <v>3.4097222222222223E-2</v>
      </c>
      <c r="AB185" s="46">
        <f t="shared" si="2"/>
        <v>1.6481481481481541E-2</v>
      </c>
    </row>
    <row r="186" spans="1:28" x14ac:dyDescent="0.35">
      <c r="A186" s="1">
        <v>44737</v>
      </c>
      <c r="B186" s="2">
        <v>0.60143518518518524</v>
      </c>
      <c r="C186" t="s">
        <v>100</v>
      </c>
      <c r="D186" t="s">
        <v>67</v>
      </c>
      <c r="E186">
        <v>55</v>
      </c>
      <c r="F186" t="s">
        <v>70</v>
      </c>
      <c r="G186" t="s">
        <v>125</v>
      </c>
      <c r="H186" t="s">
        <v>101</v>
      </c>
      <c r="I186" t="s">
        <v>76</v>
      </c>
      <c r="J186">
        <v>300</v>
      </c>
      <c r="K186" t="s">
        <v>63</v>
      </c>
      <c r="L186" t="s">
        <v>125</v>
      </c>
      <c r="M186">
        <v>49.800236494364299</v>
      </c>
      <c r="N186">
        <v>-9.78913605471352</v>
      </c>
      <c r="O186">
        <v>12</v>
      </c>
      <c r="P186" t="s">
        <v>65</v>
      </c>
      <c r="R186">
        <v>3</v>
      </c>
      <c r="S186">
        <v>4</v>
      </c>
      <c r="T186">
        <v>5</v>
      </c>
      <c r="U186">
        <v>8</v>
      </c>
      <c r="V186" t="s">
        <v>74</v>
      </c>
      <c r="W186" t="s">
        <v>73</v>
      </c>
      <c r="X186" t="s">
        <v>69</v>
      </c>
      <c r="Z186">
        <v>12878.250960588301</v>
      </c>
      <c r="AA186" s="2">
        <v>3.4097222222222223E-2</v>
      </c>
      <c r="AB186" s="46">
        <f t="shared" si="2"/>
        <v>3.4490740740740211E-3</v>
      </c>
    </row>
    <row r="187" spans="1:28" x14ac:dyDescent="0.35">
      <c r="A187" s="1">
        <v>44737</v>
      </c>
      <c r="B187" s="2">
        <v>0.60488425925925926</v>
      </c>
      <c r="C187" t="s">
        <v>100</v>
      </c>
      <c r="D187" t="s">
        <v>67</v>
      </c>
      <c r="E187">
        <v>55</v>
      </c>
      <c r="F187" t="s">
        <v>70</v>
      </c>
      <c r="G187" t="s">
        <v>125</v>
      </c>
      <c r="H187" t="s">
        <v>101</v>
      </c>
      <c r="I187" t="s">
        <v>76</v>
      </c>
      <c r="J187">
        <v>300</v>
      </c>
      <c r="K187" t="s">
        <v>63</v>
      </c>
      <c r="L187" t="s">
        <v>125</v>
      </c>
      <c r="M187">
        <v>49.811974819695003</v>
      </c>
      <c r="N187">
        <v>-9.7897890246952901</v>
      </c>
      <c r="O187">
        <v>12</v>
      </c>
      <c r="P187" t="s">
        <v>65</v>
      </c>
      <c r="R187">
        <v>3</v>
      </c>
      <c r="S187">
        <v>4</v>
      </c>
      <c r="T187">
        <v>4</v>
      </c>
      <c r="U187">
        <v>8</v>
      </c>
      <c r="V187" t="s">
        <v>74</v>
      </c>
      <c r="W187" t="s">
        <v>73</v>
      </c>
      <c r="X187" t="s">
        <v>69</v>
      </c>
      <c r="Z187">
        <v>12878.250960588301</v>
      </c>
      <c r="AA187" s="2">
        <v>3.4097222222222223E-2</v>
      </c>
      <c r="AB187" s="46">
        <f t="shared" si="2"/>
        <v>7.8703703703704164E-3</v>
      </c>
    </row>
    <row r="188" spans="1:28" x14ac:dyDescent="0.35">
      <c r="A188" s="1">
        <v>44737</v>
      </c>
      <c r="B188" s="2">
        <v>0.61275462962962968</v>
      </c>
      <c r="C188" t="s">
        <v>100</v>
      </c>
      <c r="D188" t="s">
        <v>68</v>
      </c>
      <c r="E188">
        <v>55</v>
      </c>
      <c r="F188" t="s">
        <v>70</v>
      </c>
      <c r="G188" t="s">
        <v>125</v>
      </c>
      <c r="H188" t="s">
        <v>101</v>
      </c>
      <c r="I188" t="s">
        <v>76</v>
      </c>
      <c r="J188">
        <v>300</v>
      </c>
      <c r="K188" t="s">
        <v>63</v>
      </c>
      <c r="L188" t="s">
        <v>125</v>
      </c>
      <c r="M188">
        <v>49.834866039533601</v>
      </c>
      <c r="N188">
        <v>-9.7914099276738806</v>
      </c>
      <c r="O188">
        <v>12</v>
      </c>
      <c r="P188" t="s">
        <v>65</v>
      </c>
      <c r="R188">
        <v>3</v>
      </c>
      <c r="S188">
        <v>4</v>
      </c>
      <c r="T188">
        <v>4</v>
      </c>
      <c r="U188">
        <v>8</v>
      </c>
      <c r="V188" t="s">
        <v>74</v>
      </c>
      <c r="W188" t="s">
        <v>73</v>
      </c>
      <c r="X188" t="s">
        <v>69</v>
      </c>
      <c r="Z188">
        <v>12878.250960588301</v>
      </c>
      <c r="AA188" s="2">
        <v>3.4097222222222223E-2</v>
      </c>
      <c r="AB188" s="46" t="str">
        <f t="shared" si="2"/>
        <v/>
      </c>
    </row>
    <row r="189" spans="1:28" x14ac:dyDescent="0.35">
      <c r="A189" s="1">
        <v>44737</v>
      </c>
      <c r="B189" s="2">
        <v>0.64358796296296295</v>
      </c>
      <c r="C189" t="s">
        <v>100</v>
      </c>
      <c r="D189" t="s">
        <v>60</v>
      </c>
      <c r="E189">
        <v>57</v>
      </c>
      <c r="F189" t="s">
        <v>70</v>
      </c>
      <c r="G189" t="s">
        <v>125</v>
      </c>
      <c r="H189" t="s">
        <v>101</v>
      </c>
      <c r="I189" t="s">
        <v>77</v>
      </c>
      <c r="J189">
        <v>300</v>
      </c>
      <c r="K189" t="s">
        <v>63</v>
      </c>
      <c r="L189" t="s">
        <v>125</v>
      </c>
      <c r="M189">
        <v>49.834102599143499</v>
      </c>
      <c r="N189">
        <v>-9.7152716556092305</v>
      </c>
      <c r="O189">
        <v>12</v>
      </c>
      <c r="P189" t="s">
        <v>65</v>
      </c>
      <c r="R189">
        <v>3</v>
      </c>
      <c r="S189">
        <v>4</v>
      </c>
      <c r="T189">
        <v>4</v>
      </c>
      <c r="U189">
        <v>8</v>
      </c>
      <c r="V189" t="s">
        <v>74</v>
      </c>
      <c r="W189" t="s">
        <v>73</v>
      </c>
      <c r="X189" t="s">
        <v>69</v>
      </c>
      <c r="Z189">
        <v>30728.386054256702</v>
      </c>
      <c r="AA189" s="2">
        <v>6.4050925925925928E-2</v>
      </c>
      <c r="AB189" s="46">
        <f t="shared" si="2"/>
        <v>1.7361111111113825E-4</v>
      </c>
    </row>
    <row r="190" spans="1:28" x14ac:dyDescent="0.35">
      <c r="A190" s="1">
        <v>44737</v>
      </c>
      <c r="B190" s="2">
        <v>0.64376157407407408</v>
      </c>
      <c r="C190" t="s">
        <v>100</v>
      </c>
      <c r="D190" t="s">
        <v>67</v>
      </c>
      <c r="E190">
        <v>57</v>
      </c>
      <c r="F190" t="s">
        <v>70</v>
      </c>
      <c r="G190" t="s">
        <v>125</v>
      </c>
      <c r="H190" t="s">
        <v>101</v>
      </c>
      <c r="I190" t="s">
        <v>77</v>
      </c>
      <c r="J190">
        <v>300</v>
      </c>
      <c r="K190" t="s">
        <v>63</v>
      </c>
      <c r="L190" t="s">
        <v>125</v>
      </c>
      <c r="M190">
        <v>49.834082900266303</v>
      </c>
      <c r="N190">
        <v>-9.7139079089301301</v>
      </c>
      <c r="O190">
        <v>12</v>
      </c>
      <c r="P190" t="s">
        <v>65</v>
      </c>
      <c r="R190">
        <v>1.5</v>
      </c>
      <c r="S190">
        <v>4</v>
      </c>
      <c r="T190">
        <v>4</v>
      </c>
      <c r="U190">
        <v>8</v>
      </c>
      <c r="V190" t="s">
        <v>74</v>
      </c>
      <c r="W190" t="s">
        <v>73</v>
      </c>
      <c r="X190" t="s">
        <v>69</v>
      </c>
      <c r="Z190">
        <v>30728.386054256702</v>
      </c>
      <c r="AA190" s="2">
        <v>6.4050925925925928E-2</v>
      </c>
      <c r="AB190" s="46">
        <f t="shared" si="2"/>
        <v>2.0509259259259283E-2</v>
      </c>
    </row>
    <row r="191" spans="1:28" x14ac:dyDescent="0.35">
      <c r="A191" s="1">
        <v>44737</v>
      </c>
      <c r="B191" s="2">
        <v>0.66427083333333337</v>
      </c>
      <c r="C191" t="s">
        <v>100</v>
      </c>
      <c r="D191" t="s">
        <v>67</v>
      </c>
      <c r="E191">
        <v>57</v>
      </c>
      <c r="F191" t="s">
        <v>70</v>
      </c>
      <c r="G191" t="s">
        <v>125</v>
      </c>
      <c r="H191" t="s">
        <v>101</v>
      </c>
      <c r="I191" t="s">
        <v>77</v>
      </c>
      <c r="J191">
        <v>300</v>
      </c>
      <c r="K191" t="s">
        <v>63</v>
      </c>
      <c r="L191" t="s">
        <v>125</v>
      </c>
      <c r="M191">
        <v>49.835650204337902</v>
      </c>
      <c r="N191">
        <v>-9.5785404178206797</v>
      </c>
      <c r="O191">
        <v>12</v>
      </c>
      <c r="P191" t="s">
        <v>65</v>
      </c>
      <c r="R191">
        <v>2</v>
      </c>
      <c r="S191">
        <v>4</v>
      </c>
      <c r="T191">
        <v>4</v>
      </c>
      <c r="U191">
        <v>8</v>
      </c>
      <c r="V191" t="s">
        <v>65</v>
      </c>
      <c r="W191" t="s">
        <v>65</v>
      </c>
      <c r="X191" t="s">
        <v>69</v>
      </c>
      <c r="Z191">
        <v>30728.386054256702</v>
      </c>
      <c r="AA191" s="2">
        <v>6.4050925925925928E-2</v>
      </c>
      <c r="AB191" s="46">
        <f t="shared" si="2"/>
        <v>2.2604166666666647E-2</v>
      </c>
    </row>
    <row r="192" spans="1:28" x14ac:dyDescent="0.35">
      <c r="A192" s="1">
        <v>44737</v>
      </c>
      <c r="B192" s="2">
        <v>0.68687500000000001</v>
      </c>
      <c r="C192" t="s">
        <v>100</v>
      </c>
      <c r="D192" t="s">
        <v>67</v>
      </c>
      <c r="E192">
        <v>57</v>
      </c>
      <c r="F192" t="s">
        <v>70</v>
      </c>
      <c r="G192" t="s">
        <v>125</v>
      </c>
      <c r="H192" t="s">
        <v>101</v>
      </c>
      <c r="I192" t="s">
        <v>77</v>
      </c>
      <c r="J192">
        <v>300</v>
      </c>
      <c r="K192" t="s">
        <v>63</v>
      </c>
      <c r="L192" t="s">
        <v>125</v>
      </c>
      <c r="M192">
        <v>49.836128656397101</v>
      </c>
      <c r="N192">
        <v>-9.4288248570075606</v>
      </c>
      <c r="O192">
        <v>12</v>
      </c>
      <c r="P192" t="s">
        <v>65</v>
      </c>
      <c r="R192">
        <v>2</v>
      </c>
      <c r="S192">
        <v>3</v>
      </c>
      <c r="T192">
        <v>4</v>
      </c>
      <c r="U192">
        <v>8</v>
      </c>
      <c r="V192" t="s">
        <v>65</v>
      </c>
      <c r="W192" t="s">
        <v>65</v>
      </c>
      <c r="X192" t="s">
        <v>69</v>
      </c>
      <c r="Z192">
        <v>30728.386054256702</v>
      </c>
      <c r="AA192" s="2">
        <v>6.4050925925925928E-2</v>
      </c>
      <c r="AB192" s="46">
        <f t="shared" si="2"/>
        <v>2.0763888888888915E-2</v>
      </c>
    </row>
    <row r="193" spans="1:28" x14ac:dyDescent="0.35">
      <c r="A193" s="1">
        <v>44737</v>
      </c>
      <c r="B193" s="2">
        <v>0.70763888888888893</v>
      </c>
      <c r="C193" t="s">
        <v>100</v>
      </c>
      <c r="D193" t="s">
        <v>68</v>
      </c>
      <c r="E193">
        <v>57</v>
      </c>
      <c r="F193" t="s">
        <v>70</v>
      </c>
      <c r="G193" t="s">
        <v>125</v>
      </c>
      <c r="H193" t="s">
        <v>101</v>
      </c>
      <c r="I193" t="s">
        <v>77</v>
      </c>
      <c r="J193">
        <v>300</v>
      </c>
      <c r="K193" t="s">
        <v>63</v>
      </c>
      <c r="L193" t="s">
        <v>125</v>
      </c>
      <c r="M193">
        <v>49.836545366620797</v>
      </c>
      <c r="N193">
        <v>-9.2938648832291193</v>
      </c>
      <c r="O193">
        <v>12</v>
      </c>
      <c r="P193" t="s">
        <v>65</v>
      </c>
      <c r="R193">
        <v>2</v>
      </c>
      <c r="S193">
        <v>3</v>
      </c>
      <c r="T193">
        <v>4</v>
      </c>
      <c r="U193">
        <v>8</v>
      </c>
      <c r="V193" t="s">
        <v>65</v>
      </c>
      <c r="W193" t="s">
        <v>65</v>
      </c>
      <c r="X193" t="s">
        <v>69</v>
      </c>
      <c r="Z193">
        <v>30728.386054256702</v>
      </c>
      <c r="AA193" s="2">
        <v>6.4050925925925928E-2</v>
      </c>
      <c r="AB193" s="46" t="str">
        <f t="shared" si="2"/>
        <v/>
      </c>
    </row>
    <row r="194" spans="1:28" x14ac:dyDescent="0.35">
      <c r="A194" s="1">
        <v>44737</v>
      </c>
      <c r="B194" s="2">
        <v>0.81673611111111111</v>
      </c>
      <c r="C194" t="s">
        <v>100</v>
      </c>
      <c r="D194" t="s">
        <v>60</v>
      </c>
      <c r="E194">
        <v>58</v>
      </c>
      <c r="F194" t="s">
        <v>70</v>
      </c>
      <c r="G194" t="s">
        <v>125</v>
      </c>
      <c r="H194" t="s">
        <v>101</v>
      </c>
      <c r="I194" t="s">
        <v>77</v>
      </c>
      <c r="J194">
        <v>300</v>
      </c>
      <c r="K194" t="s">
        <v>63</v>
      </c>
      <c r="L194" t="s">
        <v>125</v>
      </c>
      <c r="M194">
        <v>49.834339068299002</v>
      </c>
      <c r="N194">
        <v>-8.5995969225328395</v>
      </c>
      <c r="O194">
        <v>12</v>
      </c>
      <c r="P194" t="s">
        <v>65</v>
      </c>
      <c r="R194">
        <v>2</v>
      </c>
      <c r="S194">
        <v>2</v>
      </c>
      <c r="T194">
        <v>4</v>
      </c>
      <c r="U194">
        <v>8</v>
      </c>
      <c r="V194" t="s">
        <v>65</v>
      </c>
      <c r="W194" t="s">
        <v>65</v>
      </c>
      <c r="X194" t="s">
        <v>69</v>
      </c>
      <c r="Z194">
        <v>19473.5814295446</v>
      </c>
      <c r="AA194" s="2">
        <v>4.3634259259259262E-2</v>
      </c>
      <c r="AB194" s="46">
        <f t="shared" si="2"/>
        <v>1.1331018518518476E-2</v>
      </c>
    </row>
    <row r="195" spans="1:28" x14ac:dyDescent="0.35">
      <c r="A195" s="1">
        <v>44737</v>
      </c>
      <c r="B195" s="2">
        <v>0.82806712962962958</v>
      </c>
      <c r="C195" t="s">
        <v>100</v>
      </c>
      <c r="D195" t="s">
        <v>67</v>
      </c>
      <c r="E195">
        <v>58</v>
      </c>
      <c r="F195" t="s">
        <v>70</v>
      </c>
      <c r="G195" t="s">
        <v>125</v>
      </c>
      <c r="H195" t="s">
        <v>101</v>
      </c>
      <c r="I195" t="s">
        <v>77</v>
      </c>
      <c r="J195">
        <v>300</v>
      </c>
      <c r="K195" t="s">
        <v>63</v>
      </c>
      <c r="L195" t="s">
        <v>125</v>
      </c>
      <c r="M195">
        <v>49.835239446210103</v>
      </c>
      <c r="N195">
        <v>-8.5302034042555395</v>
      </c>
      <c r="O195">
        <v>12</v>
      </c>
      <c r="P195" t="s">
        <v>65</v>
      </c>
      <c r="R195">
        <v>2</v>
      </c>
      <c r="S195">
        <v>2</v>
      </c>
      <c r="T195">
        <v>3</v>
      </c>
      <c r="U195">
        <v>8</v>
      </c>
      <c r="V195" t="s">
        <v>65</v>
      </c>
      <c r="W195" t="s">
        <v>65</v>
      </c>
      <c r="X195" t="s">
        <v>69</v>
      </c>
      <c r="Z195">
        <v>19473.5814295446</v>
      </c>
      <c r="AA195" s="2">
        <v>4.3634259259259262E-2</v>
      </c>
      <c r="AB195" s="46">
        <f t="shared" ref="AB195:AB258" si="3">IF($D195="Stop","",$B196-$B195)</f>
        <v>3.2303240740740757E-2</v>
      </c>
    </row>
    <row r="196" spans="1:28" x14ac:dyDescent="0.35">
      <c r="A196" s="1">
        <v>44737</v>
      </c>
      <c r="B196" s="2">
        <v>0.86037037037037034</v>
      </c>
      <c r="C196" t="s">
        <v>100</v>
      </c>
      <c r="D196" t="s">
        <v>68</v>
      </c>
      <c r="E196">
        <v>58</v>
      </c>
      <c r="F196" t="s">
        <v>70</v>
      </c>
      <c r="G196" t="s">
        <v>125</v>
      </c>
      <c r="H196" t="s">
        <v>101</v>
      </c>
      <c r="I196" t="s">
        <v>77</v>
      </c>
      <c r="J196">
        <v>300</v>
      </c>
      <c r="K196" t="s">
        <v>63</v>
      </c>
      <c r="L196" t="s">
        <v>125</v>
      </c>
      <c r="M196">
        <v>49.835916415875502</v>
      </c>
      <c r="N196">
        <v>-8.3348920095863193</v>
      </c>
      <c r="O196">
        <v>12</v>
      </c>
      <c r="P196" t="s">
        <v>65</v>
      </c>
      <c r="R196">
        <v>2</v>
      </c>
      <c r="S196">
        <v>2</v>
      </c>
      <c r="T196">
        <v>3</v>
      </c>
      <c r="U196">
        <v>8</v>
      </c>
      <c r="V196" t="s">
        <v>65</v>
      </c>
      <c r="W196" t="s">
        <v>65</v>
      </c>
      <c r="X196" t="s">
        <v>69</v>
      </c>
      <c r="Z196">
        <v>19473.5814295446</v>
      </c>
      <c r="AA196" s="2">
        <v>4.3634259259259262E-2</v>
      </c>
      <c r="AB196" s="46" t="str">
        <f t="shared" si="3"/>
        <v/>
      </c>
    </row>
    <row r="197" spans="1:28" x14ac:dyDescent="0.35">
      <c r="A197" s="1">
        <v>44738</v>
      </c>
      <c r="B197" s="2">
        <v>0.36903935185185183</v>
      </c>
      <c r="C197" t="s">
        <v>100</v>
      </c>
      <c r="D197" t="s">
        <v>60</v>
      </c>
      <c r="E197">
        <v>59</v>
      </c>
      <c r="F197" t="s">
        <v>61</v>
      </c>
      <c r="G197" t="s">
        <v>125</v>
      </c>
      <c r="H197" t="s">
        <v>101</v>
      </c>
      <c r="I197" t="s">
        <v>62</v>
      </c>
      <c r="L197" t="s">
        <v>125</v>
      </c>
      <c r="M197">
        <v>50.045065000000001</v>
      </c>
      <c r="N197">
        <v>-5.5451916670000001</v>
      </c>
      <c r="O197">
        <v>12</v>
      </c>
      <c r="P197" t="s">
        <v>71</v>
      </c>
      <c r="R197">
        <v>0.5</v>
      </c>
      <c r="S197">
        <v>4</v>
      </c>
      <c r="T197">
        <v>4</v>
      </c>
      <c r="U197">
        <v>2</v>
      </c>
      <c r="V197" t="s">
        <v>65</v>
      </c>
      <c r="W197" t="s">
        <v>65</v>
      </c>
      <c r="X197" t="s">
        <v>69</v>
      </c>
      <c r="Z197">
        <v>7187.2574535663298</v>
      </c>
      <c r="AA197" s="2">
        <v>1.6516203703703703E-2</v>
      </c>
      <c r="AB197" s="46">
        <f t="shared" si="3"/>
        <v>1.6516203703703769E-2</v>
      </c>
    </row>
    <row r="198" spans="1:28" x14ac:dyDescent="0.35">
      <c r="A198" s="1">
        <v>44738</v>
      </c>
      <c r="B198" s="2">
        <v>0.3855555555555556</v>
      </c>
      <c r="C198" t="s">
        <v>100</v>
      </c>
      <c r="D198" t="s">
        <v>68</v>
      </c>
      <c r="E198">
        <v>59</v>
      </c>
      <c r="F198" t="s">
        <v>61</v>
      </c>
      <c r="G198" t="s">
        <v>125</v>
      </c>
      <c r="H198" t="s">
        <v>101</v>
      </c>
      <c r="I198" t="s">
        <v>62</v>
      </c>
      <c r="L198" t="s">
        <v>125</v>
      </c>
      <c r="M198">
        <v>50.101354998383201</v>
      </c>
      <c r="N198">
        <v>-5.5269699024678198</v>
      </c>
      <c r="O198">
        <v>12</v>
      </c>
      <c r="P198" t="s">
        <v>71</v>
      </c>
      <c r="R198">
        <v>0.5</v>
      </c>
      <c r="S198">
        <v>4</v>
      </c>
      <c r="T198">
        <v>4</v>
      </c>
      <c r="U198">
        <v>2</v>
      </c>
      <c r="V198" t="s">
        <v>65</v>
      </c>
      <c r="W198" t="s">
        <v>65</v>
      </c>
      <c r="X198" t="s">
        <v>69</v>
      </c>
      <c r="Z198">
        <v>7187.2574535663298</v>
      </c>
      <c r="AA198" s="2">
        <v>1.6516203703703703E-2</v>
      </c>
      <c r="AB198" s="46" t="str">
        <f t="shared" si="3"/>
        <v/>
      </c>
    </row>
    <row r="199" spans="1:28" x14ac:dyDescent="0.35">
      <c r="A199" s="1">
        <v>44738</v>
      </c>
      <c r="B199" s="2">
        <v>0.77065972222222223</v>
      </c>
      <c r="C199" t="s">
        <v>100</v>
      </c>
      <c r="D199" t="s">
        <v>60</v>
      </c>
      <c r="E199">
        <v>60</v>
      </c>
      <c r="F199" t="s">
        <v>61</v>
      </c>
      <c r="G199" t="s">
        <v>125</v>
      </c>
      <c r="H199" t="s">
        <v>101</v>
      </c>
      <c r="I199" t="s">
        <v>62</v>
      </c>
      <c r="L199" t="s">
        <v>125</v>
      </c>
      <c r="M199">
        <v>50.042376670000003</v>
      </c>
      <c r="N199">
        <v>-5.5621866669999998</v>
      </c>
      <c r="O199">
        <v>12</v>
      </c>
      <c r="P199" t="s">
        <v>65</v>
      </c>
      <c r="Q199">
        <v>0</v>
      </c>
      <c r="R199">
        <v>0.25</v>
      </c>
      <c r="S199">
        <v>3</v>
      </c>
      <c r="T199">
        <v>4</v>
      </c>
      <c r="U199">
        <v>8</v>
      </c>
      <c r="V199" t="s">
        <v>74</v>
      </c>
      <c r="W199" t="s">
        <v>73</v>
      </c>
      <c r="X199" t="s">
        <v>69</v>
      </c>
      <c r="Z199">
        <v>6846.6185866289497</v>
      </c>
      <c r="AA199" s="2">
        <v>1.9502314814814816E-2</v>
      </c>
      <c r="AB199" s="46">
        <f t="shared" si="3"/>
        <v>1.9502314814814792E-2</v>
      </c>
    </row>
    <row r="200" spans="1:28" x14ac:dyDescent="0.35">
      <c r="A200" s="1">
        <v>44738</v>
      </c>
      <c r="B200" s="2">
        <v>0.79016203703703702</v>
      </c>
      <c r="C200" t="s">
        <v>100</v>
      </c>
      <c r="D200" t="s">
        <v>68</v>
      </c>
      <c r="E200">
        <v>60</v>
      </c>
      <c r="F200" t="s">
        <v>61</v>
      </c>
      <c r="G200" t="s">
        <v>125</v>
      </c>
      <c r="H200" t="s">
        <v>101</v>
      </c>
      <c r="I200" t="s">
        <v>62</v>
      </c>
      <c r="L200" t="s">
        <v>125</v>
      </c>
      <c r="M200">
        <v>50.015203329999999</v>
      </c>
      <c r="N200">
        <v>-5.6448116669999999</v>
      </c>
      <c r="O200">
        <v>12</v>
      </c>
      <c r="P200" t="s">
        <v>65</v>
      </c>
      <c r="Q200">
        <v>0</v>
      </c>
      <c r="R200">
        <v>0.25</v>
      </c>
      <c r="S200">
        <v>3</v>
      </c>
      <c r="T200">
        <v>4</v>
      </c>
      <c r="U200">
        <v>8</v>
      </c>
      <c r="V200" t="s">
        <v>74</v>
      </c>
      <c r="W200" t="s">
        <v>73</v>
      </c>
      <c r="X200" t="s">
        <v>69</v>
      </c>
      <c r="Z200">
        <v>6846.6185866289497</v>
      </c>
      <c r="AA200" s="2">
        <v>1.9502314814814816E-2</v>
      </c>
      <c r="AB200" s="46" t="str">
        <f t="shared" si="3"/>
        <v/>
      </c>
    </row>
    <row r="201" spans="1:28" x14ac:dyDescent="0.35">
      <c r="A201" s="1">
        <v>44738</v>
      </c>
      <c r="B201" s="2">
        <v>0.79090277777777773</v>
      </c>
      <c r="C201" t="s">
        <v>100</v>
      </c>
      <c r="D201" t="s">
        <v>60</v>
      </c>
      <c r="E201">
        <v>61</v>
      </c>
      <c r="F201" t="s">
        <v>61</v>
      </c>
      <c r="G201" t="s">
        <v>125</v>
      </c>
      <c r="H201" t="s">
        <v>101</v>
      </c>
      <c r="I201" t="s">
        <v>62</v>
      </c>
      <c r="L201" t="s">
        <v>125</v>
      </c>
      <c r="M201">
        <v>50.014114372744601</v>
      </c>
      <c r="N201">
        <v>-5.6477097960914699</v>
      </c>
      <c r="O201">
        <v>12</v>
      </c>
      <c r="P201" t="s">
        <v>65</v>
      </c>
      <c r="Q201">
        <v>0</v>
      </c>
      <c r="R201">
        <v>0.25</v>
      </c>
      <c r="S201">
        <v>3</v>
      </c>
      <c r="T201">
        <v>4</v>
      </c>
      <c r="U201">
        <v>8</v>
      </c>
      <c r="V201" t="s">
        <v>74</v>
      </c>
      <c r="W201" t="s">
        <v>73</v>
      </c>
      <c r="X201" t="s">
        <v>69</v>
      </c>
      <c r="Z201">
        <v>20390.629002548299</v>
      </c>
      <c r="AA201" s="2">
        <v>5.9606481481481483E-2</v>
      </c>
      <c r="AB201" s="46">
        <f t="shared" si="3"/>
        <v>5.2777777777778256E-3</v>
      </c>
    </row>
    <row r="202" spans="1:28" x14ac:dyDescent="0.35">
      <c r="A202" s="1">
        <v>44738</v>
      </c>
      <c r="B202" s="2">
        <v>0.79618055555555556</v>
      </c>
      <c r="C202" t="s">
        <v>100</v>
      </c>
      <c r="D202" t="s">
        <v>67</v>
      </c>
      <c r="E202">
        <v>61</v>
      </c>
      <c r="F202" t="s">
        <v>61</v>
      </c>
      <c r="G202" t="s">
        <v>125</v>
      </c>
      <c r="H202" t="s">
        <v>101</v>
      </c>
      <c r="I202" t="s">
        <v>62</v>
      </c>
      <c r="L202" t="s">
        <v>125</v>
      </c>
      <c r="M202">
        <v>50.007246530880501</v>
      </c>
      <c r="N202">
        <v>-5.6683810997298396</v>
      </c>
      <c r="O202">
        <v>12</v>
      </c>
      <c r="P202" t="s">
        <v>65</v>
      </c>
      <c r="Q202">
        <v>0</v>
      </c>
      <c r="R202">
        <v>1</v>
      </c>
      <c r="S202">
        <v>4</v>
      </c>
      <c r="T202">
        <v>4</v>
      </c>
      <c r="U202">
        <v>8</v>
      </c>
      <c r="V202" t="s">
        <v>74</v>
      </c>
      <c r="W202" t="s">
        <v>73</v>
      </c>
      <c r="X202" t="s">
        <v>69</v>
      </c>
      <c r="Z202">
        <v>20390.629002548299</v>
      </c>
      <c r="AA202" s="2">
        <v>5.9606481481481483E-2</v>
      </c>
      <c r="AB202" s="46">
        <f t="shared" si="3"/>
        <v>2.6817129629629566E-2</v>
      </c>
    </row>
    <row r="203" spans="1:28" x14ac:dyDescent="0.35">
      <c r="A203" s="1">
        <v>44738</v>
      </c>
      <c r="B203" s="2">
        <v>0.82299768518518512</v>
      </c>
      <c r="C203" t="s">
        <v>100</v>
      </c>
      <c r="D203" t="s">
        <v>67</v>
      </c>
      <c r="E203">
        <v>61</v>
      </c>
      <c r="F203" t="s">
        <v>61</v>
      </c>
      <c r="G203" t="s">
        <v>125</v>
      </c>
      <c r="H203" t="s">
        <v>101</v>
      </c>
      <c r="I203" t="s">
        <v>62</v>
      </c>
      <c r="L203" t="s">
        <v>125</v>
      </c>
      <c r="M203">
        <v>49.998553284497603</v>
      </c>
      <c r="N203">
        <v>-5.7769120981620796</v>
      </c>
      <c r="O203">
        <v>12</v>
      </c>
      <c r="P203" t="s">
        <v>65</v>
      </c>
      <c r="Q203">
        <v>0</v>
      </c>
      <c r="R203">
        <v>2</v>
      </c>
      <c r="S203">
        <v>4</v>
      </c>
      <c r="T203">
        <v>4</v>
      </c>
      <c r="U203">
        <v>8</v>
      </c>
      <c r="V203" t="s">
        <v>74</v>
      </c>
      <c r="W203" t="s">
        <v>73</v>
      </c>
      <c r="X203" t="s">
        <v>69</v>
      </c>
      <c r="Z203">
        <v>20390.629002548299</v>
      </c>
      <c r="AA203" s="2">
        <v>5.9606481481481483E-2</v>
      </c>
      <c r="AB203" s="46">
        <f t="shared" si="3"/>
        <v>1.9583333333333286E-2</v>
      </c>
    </row>
    <row r="204" spans="1:28" x14ac:dyDescent="0.35">
      <c r="A204" s="1">
        <v>44738</v>
      </c>
      <c r="B204" s="2">
        <v>0.84258101851851841</v>
      </c>
      <c r="C204" t="s">
        <v>100</v>
      </c>
      <c r="D204" t="s">
        <v>67</v>
      </c>
      <c r="E204">
        <v>61</v>
      </c>
      <c r="F204" t="s">
        <v>61</v>
      </c>
      <c r="G204" t="s">
        <v>125</v>
      </c>
      <c r="H204" t="s">
        <v>101</v>
      </c>
      <c r="I204" t="s">
        <v>62</v>
      </c>
      <c r="L204" t="s">
        <v>125</v>
      </c>
      <c r="M204">
        <v>49.9942817054662</v>
      </c>
      <c r="N204">
        <v>-5.8670157024082004</v>
      </c>
      <c r="O204">
        <v>12</v>
      </c>
      <c r="P204" t="s">
        <v>65</v>
      </c>
      <c r="Q204">
        <v>0</v>
      </c>
      <c r="R204">
        <v>2</v>
      </c>
      <c r="S204">
        <v>4</v>
      </c>
      <c r="T204">
        <v>4</v>
      </c>
      <c r="U204">
        <v>8</v>
      </c>
      <c r="V204" t="s">
        <v>74</v>
      </c>
      <c r="W204" t="s">
        <v>73</v>
      </c>
      <c r="X204" t="s">
        <v>69</v>
      </c>
      <c r="Z204">
        <v>20390.629002548299</v>
      </c>
      <c r="AA204" s="2">
        <v>5.9606481481481483E-2</v>
      </c>
      <c r="AB204" s="46">
        <f t="shared" si="3"/>
        <v>7.9282407407408328E-3</v>
      </c>
    </row>
    <row r="205" spans="1:28" x14ac:dyDescent="0.35">
      <c r="A205" s="1">
        <v>44738</v>
      </c>
      <c r="B205" s="2">
        <v>0.85050925925925924</v>
      </c>
      <c r="C205" t="s">
        <v>100</v>
      </c>
      <c r="D205" t="s">
        <v>68</v>
      </c>
      <c r="E205">
        <v>61</v>
      </c>
      <c r="F205" t="s">
        <v>61</v>
      </c>
      <c r="G205" t="s">
        <v>125</v>
      </c>
      <c r="H205" t="s">
        <v>101</v>
      </c>
      <c r="I205" t="s">
        <v>62</v>
      </c>
      <c r="L205" t="s">
        <v>125</v>
      </c>
      <c r="M205">
        <v>49.999716666931903</v>
      </c>
      <c r="N205">
        <v>-5.89956864961625</v>
      </c>
      <c r="O205">
        <v>12</v>
      </c>
      <c r="P205" t="s">
        <v>65</v>
      </c>
      <c r="Q205">
        <v>0</v>
      </c>
      <c r="R205">
        <v>2</v>
      </c>
      <c r="S205">
        <v>4</v>
      </c>
      <c r="T205">
        <v>4</v>
      </c>
      <c r="U205">
        <v>8</v>
      </c>
      <c r="V205" t="s">
        <v>74</v>
      </c>
      <c r="W205" t="s">
        <v>73</v>
      </c>
      <c r="X205" t="s">
        <v>69</v>
      </c>
      <c r="Z205">
        <v>20390.629002548299</v>
      </c>
      <c r="AA205" s="2">
        <v>5.9606481481481483E-2</v>
      </c>
      <c r="AB205" s="46" t="str">
        <f t="shared" si="3"/>
        <v/>
      </c>
    </row>
    <row r="206" spans="1:28" x14ac:dyDescent="0.35">
      <c r="A206" s="1">
        <v>44738</v>
      </c>
      <c r="B206" s="2">
        <v>0.85275462962962967</v>
      </c>
      <c r="C206" t="s">
        <v>100</v>
      </c>
      <c r="D206" t="s">
        <v>60</v>
      </c>
      <c r="E206">
        <v>62</v>
      </c>
      <c r="F206" t="s">
        <v>61</v>
      </c>
      <c r="G206" t="s">
        <v>125</v>
      </c>
      <c r="H206" t="s">
        <v>101</v>
      </c>
      <c r="I206" t="s">
        <v>62</v>
      </c>
      <c r="L206" t="s">
        <v>125</v>
      </c>
      <c r="M206">
        <v>50.006869993079597</v>
      </c>
      <c r="N206">
        <v>-5.8997425099892098</v>
      </c>
      <c r="O206">
        <v>12</v>
      </c>
      <c r="P206" t="s">
        <v>65</v>
      </c>
      <c r="Q206">
        <v>0</v>
      </c>
      <c r="R206">
        <v>2.5</v>
      </c>
      <c r="S206">
        <v>4</v>
      </c>
      <c r="T206">
        <v>4</v>
      </c>
      <c r="U206">
        <v>8</v>
      </c>
      <c r="V206" t="s">
        <v>74</v>
      </c>
      <c r="W206" t="s">
        <v>73</v>
      </c>
      <c r="X206" t="s">
        <v>69</v>
      </c>
      <c r="Z206">
        <v>22002.387673722402</v>
      </c>
      <c r="AA206" s="2">
        <v>5.6076388888888884E-2</v>
      </c>
      <c r="AB206" s="46">
        <f t="shared" si="3"/>
        <v>1.2187500000000018E-2</v>
      </c>
    </row>
    <row r="207" spans="1:28" x14ac:dyDescent="0.35">
      <c r="A207" s="1">
        <v>44738</v>
      </c>
      <c r="B207" s="2">
        <v>0.86494212962962969</v>
      </c>
      <c r="C207" t="s">
        <v>100</v>
      </c>
      <c r="D207" t="s">
        <v>67</v>
      </c>
      <c r="E207">
        <v>62</v>
      </c>
      <c r="F207" t="s">
        <v>61</v>
      </c>
      <c r="G207" t="s">
        <v>125</v>
      </c>
      <c r="H207" t="s">
        <v>101</v>
      </c>
      <c r="I207" t="s">
        <v>62</v>
      </c>
      <c r="L207" t="s">
        <v>125</v>
      </c>
      <c r="M207">
        <v>50.048383476146</v>
      </c>
      <c r="N207">
        <v>-5.9020966540315403</v>
      </c>
      <c r="O207">
        <v>12</v>
      </c>
      <c r="P207" t="s">
        <v>65</v>
      </c>
      <c r="Q207">
        <v>0</v>
      </c>
      <c r="R207">
        <v>2.5</v>
      </c>
      <c r="S207">
        <v>3</v>
      </c>
      <c r="T207">
        <v>3</v>
      </c>
      <c r="U207">
        <v>8</v>
      </c>
      <c r="V207" t="s">
        <v>74</v>
      </c>
      <c r="W207" t="s">
        <v>73</v>
      </c>
      <c r="X207" t="s">
        <v>69</v>
      </c>
      <c r="Z207">
        <v>22002.387673722402</v>
      </c>
      <c r="AA207" s="2">
        <v>5.6076388888888884E-2</v>
      </c>
      <c r="AB207" s="46">
        <f t="shared" si="3"/>
        <v>3.0162037037037015E-2</v>
      </c>
    </row>
    <row r="208" spans="1:28" x14ac:dyDescent="0.35">
      <c r="A208" s="1">
        <v>44738</v>
      </c>
      <c r="B208" s="2">
        <v>0.8951041666666667</v>
      </c>
      <c r="C208" t="s">
        <v>100</v>
      </c>
      <c r="D208" t="s">
        <v>67</v>
      </c>
      <c r="E208">
        <v>62</v>
      </c>
      <c r="F208" t="s">
        <v>61</v>
      </c>
      <c r="G208" t="s">
        <v>125</v>
      </c>
      <c r="H208" t="s">
        <v>101</v>
      </c>
      <c r="I208" t="s">
        <v>62</v>
      </c>
      <c r="L208" t="s">
        <v>125</v>
      </c>
      <c r="M208">
        <v>50.153125825435602</v>
      </c>
      <c r="N208">
        <v>-5.9069087200232602</v>
      </c>
      <c r="O208">
        <v>12</v>
      </c>
      <c r="P208" t="s">
        <v>65</v>
      </c>
      <c r="Q208">
        <v>0</v>
      </c>
      <c r="R208">
        <v>2.5</v>
      </c>
      <c r="S208">
        <v>3</v>
      </c>
      <c r="T208">
        <v>3</v>
      </c>
      <c r="U208">
        <v>8</v>
      </c>
      <c r="V208" t="s">
        <v>72</v>
      </c>
      <c r="W208" t="s">
        <v>73</v>
      </c>
      <c r="X208" t="s">
        <v>69</v>
      </c>
      <c r="Z208">
        <v>22002.387673722402</v>
      </c>
      <c r="AA208" s="2">
        <v>5.6076388888888884E-2</v>
      </c>
      <c r="AB208" s="46">
        <f t="shared" si="3"/>
        <v>1.3726851851851851E-2</v>
      </c>
    </row>
    <row r="209" spans="1:28" x14ac:dyDescent="0.35">
      <c r="A209" s="1">
        <v>44738</v>
      </c>
      <c r="B209" s="2">
        <v>0.90883101851851855</v>
      </c>
      <c r="C209" t="s">
        <v>100</v>
      </c>
      <c r="D209" t="s">
        <v>68</v>
      </c>
      <c r="E209">
        <v>62</v>
      </c>
      <c r="F209" t="s">
        <v>61</v>
      </c>
      <c r="G209" t="s">
        <v>125</v>
      </c>
      <c r="H209" t="s">
        <v>101</v>
      </c>
      <c r="I209" t="s">
        <v>62</v>
      </c>
      <c r="L209" t="s">
        <v>125</v>
      </c>
      <c r="M209">
        <v>50.201183329999999</v>
      </c>
      <c r="N209">
        <v>-5.909338333</v>
      </c>
      <c r="O209">
        <v>12</v>
      </c>
      <c r="P209" t="s">
        <v>65</v>
      </c>
      <c r="Q209">
        <v>0</v>
      </c>
      <c r="R209">
        <v>2.5</v>
      </c>
      <c r="S209">
        <v>3</v>
      </c>
      <c r="T209">
        <v>3</v>
      </c>
      <c r="U209">
        <v>8</v>
      </c>
      <c r="V209" t="s">
        <v>72</v>
      </c>
      <c r="W209" t="s">
        <v>73</v>
      </c>
      <c r="X209" t="s">
        <v>69</v>
      </c>
      <c r="Z209">
        <v>22002.387673722402</v>
      </c>
      <c r="AA209" s="2">
        <v>5.6076388888888884E-2</v>
      </c>
      <c r="AB209" s="46" t="str">
        <f t="shared" si="3"/>
        <v/>
      </c>
    </row>
    <row r="210" spans="1:28" x14ac:dyDescent="0.35">
      <c r="A210" s="1">
        <v>44739</v>
      </c>
      <c r="B210" s="2">
        <v>0.37409722222222225</v>
      </c>
      <c r="C210" t="s">
        <v>100</v>
      </c>
      <c r="D210" t="s">
        <v>60</v>
      </c>
      <c r="E210">
        <v>63</v>
      </c>
      <c r="F210" t="s">
        <v>70</v>
      </c>
      <c r="G210" t="s">
        <v>125</v>
      </c>
      <c r="H210" t="s">
        <v>101</v>
      </c>
      <c r="I210" t="s">
        <v>77</v>
      </c>
      <c r="J210">
        <v>300</v>
      </c>
      <c r="K210" t="s">
        <v>63</v>
      </c>
      <c r="L210" t="s">
        <v>125</v>
      </c>
      <c r="M210">
        <v>50.334706670000003</v>
      </c>
      <c r="N210">
        <v>-7.9703949999999999</v>
      </c>
      <c r="O210">
        <v>12</v>
      </c>
      <c r="P210" t="s">
        <v>65</v>
      </c>
      <c r="Q210">
        <v>0</v>
      </c>
      <c r="R210">
        <v>1.5</v>
      </c>
      <c r="S210">
        <v>3</v>
      </c>
      <c r="T210">
        <v>2</v>
      </c>
      <c r="U210">
        <v>4</v>
      </c>
      <c r="V210" t="s">
        <v>65</v>
      </c>
      <c r="W210" t="s">
        <v>65</v>
      </c>
      <c r="X210" t="s">
        <v>69</v>
      </c>
      <c r="Z210">
        <v>19236.7416091087</v>
      </c>
      <c r="AA210" s="2">
        <v>5.1666666666666666E-2</v>
      </c>
      <c r="AB210" s="46">
        <f t="shared" si="3"/>
        <v>4.065972222222225E-2</v>
      </c>
    </row>
    <row r="211" spans="1:28" x14ac:dyDescent="0.35">
      <c r="A211" s="1">
        <v>44739</v>
      </c>
      <c r="B211" s="2">
        <v>0.4147569444444445</v>
      </c>
      <c r="C211" t="s">
        <v>100</v>
      </c>
      <c r="D211" t="s">
        <v>67</v>
      </c>
      <c r="E211">
        <v>63</v>
      </c>
      <c r="F211" t="s">
        <v>70</v>
      </c>
      <c r="G211" t="s">
        <v>125</v>
      </c>
      <c r="H211" t="s">
        <v>101</v>
      </c>
      <c r="I211" t="s">
        <v>77</v>
      </c>
      <c r="J211">
        <v>300</v>
      </c>
      <c r="K211" t="s">
        <v>63</v>
      </c>
      <c r="L211" t="s">
        <v>125</v>
      </c>
      <c r="M211">
        <v>50.335569179525798</v>
      </c>
      <c r="N211">
        <v>-8.1950900098053303</v>
      </c>
      <c r="O211">
        <v>12</v>
      </c>
      <c r="P211" t="s">
        <v>65</v>
      </c>
      <c r="Q211">
        <v>0</v>
      </c>
      <c r="R211">
        <v>2</v>
      </c>
      <c r="S211">
        <v>3</v>
      </c>
      <c r="T211">
        <v>2</v>
      </c>
      <c r="U211">
        <v>4</v>
      </c>
      <c r="V211" t="s">
        <v>65</v>
      </c>
      <c r="W211" t="s">
        <v>65</v>
      </c>
      <c r="X211" t="s">
        <v>69</v>
      </c>
      <c r="Z211">
        <v>19236.7416091087</v>
      </c>
      <c r="AA211" s="2">
        <v>5.1666666666666666E-2</v>
      </c>
      <c r="AB211" s="46">
        <f t="shared" si="3"/>
        <v>1.1006944444444389E-2</v>
      </c>
    </row>
    <row r="212" spans="1:28" x14ac:dyDescent="0.35">
      <c r="A212" s="1">
        <v>44739</v>
      </c>
      <c r="B212" s="2">
        <v>0.42576388888888889</v>
      </c>
      <c r="C212" t="s">
        <v>100</v>
      </c>
      <c r="D212" t="s">
        <v>68</v>
      </c>
      <c r="E212">
        <v>63</v>
      </c>
      <c r="F212" t="s">
        <v>70</v>
      </c>
      <c r="G212" t="s">
        <v>125</v>
      </c>
      <c r="H212" t="s">
        <v>101</v>
      </c>
      <c r="I212" t="s">
        <v>77</v>
      </c>
      <c r="J212">
        <v>300</v>
      </c>
      <c r="K212" t="s">
        <v>63</v>
      </c>
      <c r="L212" t="s">
        <v>125</v>
      </c>
      <c r="M212">
        <v>50.335209804656401</v>
      </c>
      <c r="N212">
        <v>-8.2361603893992203</v>
      </c>
      <c r="O212">
        <v>12</v>
      </c>
      <c r="P212" t="s">
        <v>65</v>
      </c>
      <c r="Q212">
        <v>0</v>
      </c>
      <c r="R212">
        <v>2</v>
      </c>
      <c r="S212">
        <v>3</v>
      </c>
      <c r="T212">
        <v>2</v>
      </c>
      <c r="U212">
        <v>4</v>
      </c>
      <c r="V212" t="s">
        <v>65</v>
      </c>
      <c r="W212" t="s">
        <v>65</v>
      </c>
      <c r="X212" t="s">
        <v>69</v>
      </c>
      <c r="Z212">
        <v>19236.7416091087</v>
      </c>
      <c r="AA212" s="2">
        <v>5.1666666666666666E-2</v>
      </c>
      <c r="AB212" s="46" t="str">
        <f t="shared" si="3"/>
        <v/>
      </c>
    </row>
    <row r="213" spans="1:28" x14ac:dyDescent="0.35">
      <c r="A213" s="1">
        <v>44739</v>
      </c>
      <c r="B213" s="2">
        <v>0.43561342592592595</v>
      </c>
      <c r="C213" t="s">
        <v>100</v>
      </c>
      <c r="D213" t="s">
        <v>60</v>
      </c>
      <c r="E213">
        <v>64</v>
      </c>
      <c r="F213" t="s">
        <v>78</v>
      </c>
      <c r="G213" t="s">
        <v>125</v>
      </c>
      <c r="H213" t="s">
        <v>101</v>
      </c>
      <c r="I213" t="s">
        <v>80</v>
      </c>
      <c r="L213" t="s">
        <v>125</v>
      </c>
      <c r="M213">
        <v>50.335206327025901</v>
      </c>
      <c r="N213">
        <v>-8.2362659597071097</v>
      </c>
      <c r="O213">
        <v>12</v>
      </c>
      <c r="P213" t="s">
        <v>65</v>
      </c>
      <c r="Q213">
        <v>0</v>
      </c>
      <c r="R213">
        <v>2</v>
      </c>
      <c r="S213">
        <v>3</v>
      </c>
      <c r="T213">
        <v>2</v>
      </c>
      <c r="U213">
        <v>6</v>
      </c>
      <c r="V213" t="s">
        <v>65</v>
      </c>
      <c r="W213" t="s">
        <v>65</v>
      </c>
      <c r="X213" t="s">
        <v>69</v>
      </c>
      <c r="Z213">
        <v>1712.9632832816601</v>
      </c>
      <c r="AA213" s="2">
        <v>1.2685185185185183E-2</v>
      </c>
      <c r="AB213" s="46">
        <f t="shared" si="3"/>
        <v>1.2685185185185188E-2</v>
      </c>
    </row>
    <row r="214" spans="1:28" x14ac:dyDescent="0.35">
      <c r="A214" s="1">
        <v>44739</v>
      </c>
      <c r="B214" s="2">
        <v>0.44829861111111113</v>
      </c>
      <c r="C214" t="s">
        <v>100</v>
      </c>
      <c r="D214" t="s">
        <v>68</v>
      </c>
      <c r="E214">
        <v>64</v>
      </c>
      <c r="F214" t="s">
        <v>78</v>
      </c>
      <c r="G214" t="s">
        <v>125</v>
      </c>
      <c r="H214" t="s">
        <v>101</v>
      </c>
      <c r="I214" t="s">
        <v>80</v>
      </c>
      <c r="L214" t="s">
        <v>125</v>
      </c>
      <c r="M214">
        <v>50.334969133779197</v>
      </c>
      <c r="N214">
        <v>-8.2533110787438009</v>
      </c>
      <c r="O214">
        <v>12</v>
      </c>
      <c r="P214" t="s">
        <v>65</v>
      </c>
      <c r="Q214">
        <v>0</v>
      </c>
      <c r="R214">
        <v>2</v>
      </c>
      <c r="S214">
        <v>3</v>
      </c>
      <c r="T214">
        <v>2</v>
      </c>
      <c r="U214">
        <v>6</v>
      </c>
      <c r="V214" t="s">
        <v>65</v>
      </c>
      <c r="W214" t="s">
        <v>65</v>
      </c>
      <c r="X214" t="s">
        <v>69</v>
      </c>
      <c r="Z214">
        <v>1712.9632832816601</v>
      </c>
      <c r="AA214" s="2">
        <v>1.2685185185185183E-2</v>
      </c>
      <c r="AB214" s="46" t="str">
        <f t="shared" si="3"/>
        <v/>
      </c>
    </row>
    <row r="215" spans="1:28" x14ac:dyDescent="0.35">
      <c r="A215" s="1">
        <v>44739</v>
      </c>
      <c r="B215" s="2">
        <v>0.44855324074074071</v>
      </c>
      <c r="C215" t="s">
        <v>100</v>
      </c>
      <c r="D215" t="s">
        <v>60</v>
      </c>
      <c r="E215">
        <v>65</v>
      </c>
      <c r="F215" t="s">
        <v>70</v>
      </c>
      <c r="G215" t="s">
        <v>125</v>
      </c>
      <c r="H215" t="s">
        <v>101</v>
      </c>
      <c r="I215" t="s">
        <v>77</v>
      </c>
      <c r="J215">
        <v>300</v>
      </c>
      <c r="K215" t="s">
        <v>63</v>
      </c>
      <c r="L215" t="s">
        <v>125</v>
      </c>
      <c r="M215">
        <v>50.3349359960296</v>
      </c>
      <c r="N215">
        <v>-8.2547158034965697</v>
      </c>
      <c r="O215">
        <v>12</v>
      </c>
      <c r="P215" t="s">
        <v>65</v>
      </c>
      <c r="Q215">
        <v>0</v>
      </c>
      <c r="R215">
        <v>2</v>
      </c>
      <c r="S215">
        <v>3</v>
      </c>
      <c r="T215">
        <v>2</v>
      </c>
      <c r="U215">
        <v>8</v>
      </c>
      <c r="V215" t="s">
        <v>65</v>
      </c>
      <c r="W215" t="s">
        <v>65</v>
      </c>
      <c r="X215" t="s">
        <v>69</v>
      </c>
      <c r="Z215">
        <v>1018.46595254902</v>
      </c>
      <c r="AA215" s="2">
        <v>2.6388888888888885E-3</v>
      </c>
      <c r="AB215" s="46">
        <f t="shared" si="3"/>
        <v>7.2916666666666963E-4</v>
      </c>
    </row>
    <row r="216" spans="1:28" x14ac:dyDescent="0.35">
      <c r="A216" s="1">
        <v>44739</v>
      </c>
      <c r="B216" s="2">
        <v>0.44928240740740738</v>
      </c>
      <c r="C216" t="s">
        <v>100</v>
      </c>
      <c r="D216" t="s">
        <v>67</v>
      </c>
      <c r="E216">
        <v>65</v>
      </c>
      <c r="F216" t="s">
        <v>70</v>
      </c>
      <c r="G216" t="s">
        <v>125</v>
      </c>
      <c r="H216" t="s">
        <v>101</v>
      </c>
      <c r="I216" t="s">
        <v>77</v>
      </c>
      <c r="J216">
        <v>300</v>
      </c>
      <c r="K216" t="s">
        <v>63</v>
      </c>
      <c r="L216" t="s">
        <v>125</v>
      </c>
      <c r="M216">
        <v>50.3349871452671</v>
      </c>
      <c r="N216">
        <v>-8.2586662777443092</v>
      </c>
      <c r="O216">
        <v>12</v>
      </c>
      <c r="P216" t="s">
        <v>65</v>
      </c>
      <c r="Q216">
        <v>0</v>
      </c>
      <c r="R216">
        <v>2</v>
      </c>
      <c r="S216">
        <v>3</v>
      </c>
      <c r="T216">
        <v>2</v>
      </c>
      <c r="U216">
        <v>8</v>
      </c>
      <c r="V216" t="s">
        <v>74</v>
      </c>
      <c r="W216" t="s">
        <v>73</v>
      </c>
      <c r="X216" t="s">
        <v>69</v>
      </c>
      <c r="Z216">
        <v>1018.46595254902</v>
      </c>
      <c r="AA216" s="2">
        <v>2.6388888888888885E-3</v>
      </c>
      <c r="AB216" s="46">
        <f t="shared" si="3"/>
        <v>1.8287037037036935E-3</v>
      </c>
    </row>
    <row r="217" spans="1:28" x14ac:dyDescent="0.35">
      <c r="A217" s="1">
        <v>44739</v>
      </c>
      <c r="B217" s="2">
        <v>0.45111111111111107</v>
      </c>
      <c r="C217" t="s">
        <v>100</v>
      </c>
      <c r="D217" t="s">
        <v>67</v>
      </c>
      <c r="E217">
        <v>65</v>
      </c>
      <c r="F217" t="s">
        <v>70</v>
      </c>
      <c r="G217" t="s">
        <v>125</v>
      </c>
      <c r="H217" t="s">
        <v>101</v>
      </c>
      <c r="I217" t="s">
        <v>77</v>
      </c>
      <c r="J217">
        <v>300</v>
      </c>
      <c r="K217" t="s">
        <v>63</v>
      </c>
      <c r="L217" t="s">
        <v>125</v>
      </c>
      <c r="M217">
        <v>50.334824905548103</v>
      </c>
      <c r="N217">
        <v>-8.2679876831012997</v>
      </c>
      <c r="O217">
        <v>12</v>
      </c>
      <c r="P217" t="s">
        <v>65</v>
      </c>
      <c r="Q217">
        <v>0</v>
      </c>
      <c r="R217">
        <v>2</v>
      </c>
      <c r="S217">
        <v>3</v>
      </c>
      <c r="T217">
        <v>2</v>
      </c>
      <c r="U217">
        <v>8</v>
      </c>
      <c r="V217" t="s">
        <v>74</v>
      </c>
      <c r="W217" t="s">
        <v>81</v>
      </c>
      <c r="X217" t="s">
        <v>69</v>
      </c>
      <c r="Z217">
        <v>1018.46595254902</v>
      </c>
      <c r="AA217" s="2">
        <v>2.6388888888888885E-3</v>
      </c>
      <c r="AB217" s="46">
        <f t="shared" si="3"/>
        <v>8.1018518518605198E-5</v>
      </c>
    </row>
    <row r="218" spans="1:28" x14ac:dyDescent="0.35">
      <c r="A218" s="1">
        <v>44739</v>
      </c>
      <c r="B218" s="2">
        <v>0.45119212962962968</v>
      </c>
      <c r="C218" t="s">
        <v>100</v>
      </c>
      <c r="D218" t="s">
        <v>68</v>
      </c>
      <c r="E218">
        <v>65</v>
      </c>
      <c r="F218" t="s">
        <v>70</v>
      </c>
      <c r="G218" t="s">
        <v>125</v>
      </c>
      <c r="H218" t="s">
        <v>101</v>
      </c>
      <c r="I218" t="s">
        <v>77</v>
      </c>
      <c r="J218">
        <v>300</v>
      </c>
      <c r="K218" t="s">
        <v>63</v>
      </c>
      <c r="L218" t="s">
        <v>125</v>
      </c>
      <c r="M218">
        <v>50.334830755334401</v>
      </c>
      <c r="N218">
        <v>-8.26840091605807</v>
      </c>
      <c r="O218">
        <v>12</v>
      </c>
      <c r="P218" t="s">
        <v>65</v>
      </c>
      <c r="Q218">
        <v>0</v>
      </c>
      <c r="R218">
        <v>2</v>
      </c>
      <c r="S218">
        <v>3</v>
      </c>
      <c r="T218">
        <v>2</v>
      </c>
      <c r="U218">
        <v>8</v>
      </c>
      <c r="V218" t="s">
        <v>74</v>
      </c>
      <c r="W218" t="s">
        <v>81</v>
      </c>
      <c r="X218" t="s">
        <v>69</v>
      </c>
      <c r="Z218">
        <v>1018.46595254902</v>
      </c>
      <c r="AA218" s="2">
        <v>2.6388888888888885E-3</v>
      </c>
      <c r="AB218" s="46" t="str">
        <f t="shared" si="3"/>
        <v/>
      </c>
    </row>
    <row r="219" spans="1:28" x14ac:dyDescent="0.35">
      <c r="A219" s="1">
        <v>44739</v>
      </c>
      <c r="B219" s="2">
        <v>0.55258101851851849</v>
      </c>
      <c r="C219" t="s">
        <v>100</v>
      </c>
      <c r="D219" t="s">
        <v>60</v>
      </c>
      <c r="E219">
        <v>66</v>
      </c>
      <c r="F219" t="s">
        <v>70</v>
      </c>
      <c r="G219" t="s">
        <v>125</v>
      </c>
      <c r="H219" t="s">
        <v>101</v>
      </c>
      <c r="I219" t="s">
        <v>77</v>
      </c>
      <c r="J219">
        <v>300</v>
      </c>
      <c r="K219" t="s">
        <v>63</v>
      </c>
      <c r="L219" t="s">
        <v>125</v>
      </c>
      <c r="M219">
        <v>50.336676670000003</v>
      </c>
      <c r="N219">
        <v>-8.8013333330000005</v>
      </c>
      <c r="O219">
        <v>12</v>
      </c>
      <c r="P219" t="s">
        <v>65</v>
      </c>
      <c r="Q219">
        <v>0</v>
      </c>
      <c r="R219">
        <v>2</v>
      </c>
      <c r="S219">
        <v>4</v>
      </c>
      <c r="T219">
        <v>3</v>
      </c>
      <c r="U219">
        <v>8</v>
      </c>
      <c r="V219" t="s">
        <v>65</v>
      </c>
      <c r="W219" t="s">
        <v>65</v>
      </c>
      <c r="X219" t="s">
        <v>66</v>
      </c>
      <c r="Z219">
        <v>22974.422636475199</v>
      </c>
      <c r="AA219" s="2">
        <v>6.3935185185185192E-2</v>
      </c>
      <c r="AB219" s="46">
        <f t="shared" si="3"/>
        <v>2.4652777777778301E-3</v>
      </c>
    </row>
    <row r="220" spans="1:28" x14ac:dyDescent="0.35">
      <c r="A220" s="1">
        <v>44739</v>
      </c>
      <c r="B220" s="2">
        <v>0.55504629629629632</v>
      </c>
      <c r="C220" t="s">
        <v>100</v>
      </c>
      <c r="D220" t="s">
        <v>67</v>
      </c>
      <c r="E220">
        <v>66</v>
      </c>
      <c r="F220" t="s">
        <v>70</v>
      </c>
      <c r="G220" t="s">
        <v>125</v>
      </c>
      <c r="H220" t="s">
        <v>101</v>
      </c>
      <c r="I220" t="s">
        <v>77</v>
      </c>
      <c r="J220">
        <v>300</v>
      </c>
      <c r="K220" t="s">
        <v>63</v>
      </c>
      <c r="L220" t="s">
        <v>125</v>
      </c>
      <c r="M220">
        <v>50.336841386288903</v>
      </c>
      <c r="N220">
        <v>-8.8130711365913399</v>
      </c>
      <c r="O220">
        <v>12</v>
      </c>
      <c r="P220" t="s">
        <v>65</v>
      </c>
      <c r="Q220">
        <v>0</v>
      </c>
      <c r="R220">
        <v>2</v>
      </c>
      <c r="S220">
        <v>4</v>
      </c>
      <c r="T220">
        <v>3</v>
      </c>
      <c r="U220">
        <v>8</v>
      </c>
      <c r="V220" t="s">
        <v>65</v>
      </c>
      <c r="W220" t="s">
        <v>65</v>
      </c>
      <c r="X220" t="s">
        <v>66</v>
      </c>
      <c r="Z220">
        <v>22974.422636475199</v>
      </c>
      <c r="AA220" s="2">
        <v>6.3935185185185192E-2</v>
      </c>
      <c r="AB220" s="46">
        <f t="shared" si="3"/>
        <v>2.1759259259259256E-2</v>
      </c>
    </row>
    <row r="221" spans="1:28" x14ac:dyDescent="0.35">
      <c r="A221" s="1">
        <v>44739</v>
      </c>
      <c r="B221" s="2">
        <v>0.57680555555555557</v>
      </c>
      <c r="C221" t="s">
        <v>100</v>
      </c>
      <c r="D221" t="s">
        <v>67</v>
      </c>
      <c r="E221">
        <v>66</v>
      </c>
      <c r="F221" t="s">
        <v>70</v>
      </c>
      <c r="G221" t="s">
        <v>125</v>
      </c>
      <c r="H221" t="s">
        <v>101</v>
      </c>
      <c r="I221" t="s">
        <v>77</v>
      </c>
      <c r="J221">
        <v>300</v>
      </c>
      <c r="K221" t="s">
        <v>63</v>
      </c>
      <c r="L221" t="s">
        <v>125</v>
      </c>
      <c r="M221">
        <v>50.337441580895401</v>
      </c>
      <c r="N221">
        <v>-8.9204348332939407</v>
      </c>
      <c r="O221">
        <v>12</v>
      </c>
      <c r="P221" t="s">
        <v>65</v>
      </c>
      <c r="Q221">
        <v>0</v>
      </c>
      <c r="R221">
        <v>2</v>
      </c>
      <c r="S221">
        <v>4</v>
      </c>
      <c r="T221">
        <v>3</v>
      </c>
      <c r="U221">
        <v>8</v>
      </c>
      <c r="V221" t="s">
        <v>72</v>
      </c>
      <c r="W221" t="s">
        <v>73</v>
      </c>
      <c r="X221" t="s">
        <v>66</v>
      </c>
      <c r="Z221">
        <v>22974.422636475199</v>
      </c>
      <c r="AA221" s="2">
        <v>6.3935185185185192E-2</v>
      </c>
      <c r="AB221" s="46">
        <f t="shared" si="3"/>
        <v>1.3275462962962892E-2</v>
      </c>
    </row>
    <row r="222" spans="1:28" x14ac:dyDescent="0.35">
      <c r="A222" s="1">
        <v>44739</v>
      </c>
      <c r="B222" s="2">
        <v>0.59008101851851846</v>
      </c>
      <c r="C222" t="s">
        <v>100</v>
      </c>
      <c r="D222" t="s">
        <v>67</v>
      </c>
      <c r="E222">
        <v>66</v>
      </c>
      <c r="F222" t="s">
        <v>70</v>
      </c>
      <c r="G222" t="s">
        <v>125</v>
      </c>
      <c r="H222" t="s">
        <v>101</v>
      </c>
      <c r="I222" t="s">
        <v>77</v>
      </c>
      <c r="J222">
        <v>300</v>
      </c>
      <c r="K222" t="s">
        <v>63</v>
      </c>
      <c r="L222" t="s">
        <v>125</v>
      </c>
      <c r="M222">
        <v>50.335997071938301</v>
      </c>
      <c r="N222">
        <v>-8.9850390151708606</v>
      </c>
      <c r="O222">
        <v>12</v>
      </c>
      <c r="P222" t="s">
        <v>65</v>
      </c>
      <c r="Q222">
        <v>0</v>
      </c>
      <c r="R222">
        <v>2</v>
      </c>
      <c r="S222">
        <v>4</v>
      </c>
      <c r="T222">
        <v>3</v>
      </c>
      <c r="U222">
        <v>8</v>
      </c>
      <c r="V222" t="s">
        <v>65</v>
      </c>
      <c r="W222" t="s">
        <v>65</v>
      </c>
      <c r="X222" t="s">
        <v>66</v>
      </c>
      <c r="Z222">
        <v>22974.422636475199</v>
      </c>
      <c r="AA222" s="2">
        <v>6.3935185185185192E-2</v>
      </c>
      <c r="AB222" s="46">
        <f t="shared" si="3"/>
        <v>2.6435185185185173E-2</v>
      </c>
    </row>
    <row r="223" spans="1:28" x14ac:dyDescent="0.35">
      <c r="A223" s="1">
        <v>44739</v>
      </c>
      <c r="B223" s="2">
        <v>0.61651620370370364</v>
      </c>
      <c r="C223" t="s">
        <v>100</v>
      </c>
      <c r="D223" t="s">
        <v>68</v>
      </c>
      <c r="E223">
        <v>66</v>
      </c>
      <c r="F223" t="s">
        <v>70</v>
      </c>
      <c r="G223" t="s">
        <v>125</v>
      </c>
      <c r="H223" t="s">
        <v>101</v>
      </c>
      <c r="I223" t="s">
        <v>77</v>
      </c>
      <c r="J223">
        <v>300</v>
      </c>
      <c r="K223" t="s">
        <v>63</v>
      </c>
      <c r="L223" t="s">
        <v>125</v>
      </c>
      <c r="M223">
        <v>50.334795184712199</v>
      </c>
      <c r="N223">
        <v>-9.1128648918380399</v>
      </c>
      <c r="O223">
        <v>12</v>
      </c>
      <c r="P223" t="s">
        <v>65</v>
      </c>
      <c r="Q223">
        <v>0</v>
      </c>
      <c r="R223">
        <v>2</v>
      </c>
      <c r="S223">
        <v>4</v>
      </c>
      <c r="T223">
        <v>3</v>
      </c>
      <c r="U223">
        <v>8</v>
      </c>
      <c r="V223" t="s">
        <v>65</v>
      </c>
      <c r="W223" t="s">
        <v>65</v>
      </c>
      <c r="X223" t="s">
        <v>66</v>
      </c>
      <c r="Z223">
        <v>22974.422636475199</v>
      </c>
      <c r="AA223" s="2">
        <v>6.3935185185185192E-2</v>
      </c>
      <c r="AB223" s="46" t="str">
        <f t="shared" si="3"/>
        <v/>
      </c>
    </row>
    <row r="224" spans="1:28" x14ac:dyDescent="0.35">
      <c r="A224" s="1">
        <v>44739</v>
      </c>
      <c r="B224" s="2">
        <v>0.62288194444444445</v>
      </c>
      <c r="C224" t="s">
        <v>100</v>
      </c>
      <c r="D224" t="s">
        <v>60</v>
      </c>
      <c r="E224">
        <v>67</v>
      </c>
      <c r="F224" t="s">
        <v>70</v>
      </c>
      <c r="G224" t="s">
        <v>125</v>
      </c>
      <c r="H224" t="s">
        <v>101</v>
      </c>
      <c r="I224" t="s">
        <v>77</v>
      </c>
      <c r="J224">
        <v>300</v>
      </c>
      <c r="K224" t="s">
        <v>63</v>
      </c>
      <c r="L224" t="s">
        <v>125</v>
      </c>
      <c r="M224">
        <v>50.335051321945102</v>
      </c>
      <c r="N224">
        <v>-9.1427892809477793</v>
      </c>
      <c r="O224">
        <v>12</v>
      </c>
      <c r="P224" t="s">
        <v>65</v>
      </c>
      <c r="Q224">
        <v>0</v>
      </c>
      <c r="R224">
        <v>2</v>
      </c>
      <c r="S224">
        <v>4</v>
      </c>
      <c r="T224">
        <v>4</v>
      </c>
      <c r="U224">
        <v>8</v>
      </c>
      <c r="V224" t="s">
        <v>65</v>
      </c>
      <c r="W224" t="s">
        <v>65</v>
      </c>
      <c r="X224" t="s">
        <v>66</v>
      </c>
      <c r="Z224">
        <v>5428.1563638892603</v>
      </c>
      <c r="AA224" s="2">
        <v>1.5833333333333335E-2</v>
      </c>
      <c r="AB224" s="46">
        <f t="shared" si="3"/>
        <v>1.5833333333333366E-2</v>
      </c>
    </row>
    <row r="225" spans="1:28" x14ac:dyDescent="0.35">
      <c r="A225" s="1">
        <v>44739</v>
      </c>
      <c r="B225" s="2">
        <v>0.63871527777777781</v>
      </c>
      <c r="C225" t="s">
        <v>100</v>
      </c>
      <c r="D225" t="s">
        <v>68</v>
      </c>
      <c r="E225">
        <v>67</v>
      </c>
      <c r="F225" t="s">
        <v>70</v>
      </c>
      <c r="G225" t="s">
        <v>125</v>
      </c>
      <c r="H225" t="s">
        <v>101</v>
      </c>
      <c r="I225" t="s">
        <v>77</v>
      </c>
      <c r="J225">
        <v>300</v>
      </c>
      <c r="K225" t="s">
        <v>63</v>
      </c>
      <c r="L225" t="s">
        <v>125</v>
      </c>
      <c r="M225">
        <v>50.3354944035339</v>
      </c>
      <c r="N225">
        <v>-9.2167846992266202</v>
      </c>
      <c r="O225">
        <v>12</v>
      </c>
      <c r="P225" t="s">
        <v>65</v>
      </c>
      <c r="Q225">
        <v>0</v>
      </c>
      <c r="R225">
        <v>2</v>
      </c>
      <c r="S225">
        <v>4</v>
      </c>
      <c r="T225">
        <v>4</v>
      </c>
      <c r="U225">
        <v>8</v>
      </c>
      <c r="V225" t="s">
        <v>65</v>
      </c>
      <c r="W225" t="s">
        <v>65</v>
      </c>
      <c r="X225" t="s">
        <v>66</v>
      </c>
      <c r="Z225">
        <v>5428.1563638892603</v>
      </c>
      <c r="AA225" s="2">
        <v>1.5833333333333335E-2</v>
      </c>
      <c r="AB225" s="46" t="str">
        <f t="shared" si="3"/>
        <v/>
      </c>
    </row>
    <row r="226" spans="1:28" x14ac:dyDescent="0.35">
      <c r="A226" s="1">
        <v>44739</v>
      </c>
      <c r="B226" s="2">
        <v>0.72165509259259253</v>
      </c>
      <c r="C226" t="s">
        <v>100</v>
      </c>
      <c r="D226" t="s">
        <v>60</v>
      </c>
      <c r="E226">
        <v>68</v>
      </c>
      <c r="F226" t="s">
        <v>70</v>
      </c>
      <c r="G226" t="s">
        <v>125</v>
      </c>
      <c r="H226" t="s">
        <v>101</v>
      </c>
      <c r="I226" t="s">
        <v>77</v>
      </c>
      <c r="J226">
        <v>300</v>
      </c>
      <c r="K226" t="s">
        <v>63</v>
      </c>
      <c r="L226" t="s">
        <v>125</v>
      </c>
      <c r="M226">
        <v>50.334253330000003</v>
      </c>
      <c r="N226">
        <v>-9.5800699999999992</v>
      </c>
      <c r="O226">
        <v>12</v>
      </c>
      <c r="P226" t="s">
        <v>64</v>
      </c>
      <c r="Q226">
        <v>20</v>
      </c>
      <c r="R226">
        <v>2.5</v>
      </c>
      <c r="S226">
        <v>5</v>
      </c>
      <c r="T226">
        <v>6</v>
      </c>
      <c r="U226">
        <v>7</v>
      </c>
      <c r="V226" t="s">
        <v>65</v>
      </c>
      <c r="W226" t="s">
        <v>65</v>
      </c>
      <c r="X226" t="s">
        <v>66</v>
      </c>
      <c r="Z226">
        <v>3389.39080746338</v>
      </c>
      <c r="AA226" s="2">
        <v>1.0902777777777777E-2</v>
      </c>
      <c r="AB226" s="46">
        <f t="shared" si="3"/>
        <v>4.9537037037037379E-3</v>
      </c>
    </row>
    <row r="227" spans="1:28" x14ac:dyDescent="0.35">
      <c r="A227" s="1">
        <v>44739</v>
      </c>
      <c r="B227" s="2">
        <v>0.72660879629629627</v>
      </c>
      <c r="C227" t="s">
        <v>100</v>
      </c>
      <c r="D227" t="s">
        <v>67</v>
      </c>
      <c r="E227">
        <v>68</v>
      </c>
      <c r="F227" t="s">
        <v>70</v>
      </c>
      <c r="G227" t="s">
        <v>125</v>
      </c>
      <c r="H227" t="s">
        <v>101</v>
      </c>
      <c r="I227" t="s">
        <v>77</v>
      </c>
      <c r="J227">
        <v>300</v>
      </c>
      <c r="K227" t="s">
        <v>63</v>
      </c>
      <c r="L227" t="s">
        <v>125</v>
      </c>
      <c r="M227">
        <v>50.333956126395897</v>
      </c>
      <c r="N227">
        <v>-9.6002398946507199</v>
      </c>
      <c r="O227">
        <v>12</v>
      </c>
      <c r="P227" t="s">
        <v>64</v>
      </c>
      <c r="Q227">
        <v>20</v>
      </c>
      <c r="R227">
        <v>2.5</v>
      </c>
      <c r="S227">
        <v>5</v>
      </c>
      <c r="T227">
        <v>6</v>
      </c>
      <c r="U227">
        <v>5</v>
      </c>
      <c r="V227" t="s">
        <v>65</v>
      </c>
      <c r="W227" t="s">
        <v>65</v>
      </c>
      <c r="X227" t="s">
        <v>66</v>
      </c>
      <c r="Z227">
        <v>3389.39080746338</v>
      </c>
      <c r="AA227" s="2">
        <v>1.0902777777777777E-2</v>
      </c>
      <c r="AB227" s="46">
        <f t="shared" si="3"/>
        <v>3.9814814814815858E-3</v>
      </c>
    </row>
    <row r="228" spans="1:28" x14ac:dyDescent="0.35">
      <c r="A228" s="1">
        <v>44739</v>
      </c>
      <c r="B228" s="2">
        <v>0.73059027777777785</v>
      </c>
      <c r="C228" t="s">
        <v>100</v>
      </c>
      <c r="D228" t="s">
        <v>67</v>
      </c>
      <c r="E228">
        <v>68</v>
      </c>
      <c r="F228" t="s">
        <v>70</v>
      </c>
      <c r="G228" t="s">
        <v>125</v>
      </c>
      <c r="H228" t="s">
        <v>101</v>
      </c>
      <c r="I228" t="s">
        <v>77</v>
      </c>
      <c r="J228">
        <v>300</v>
      </c>
      <c r="K228" t="s">
        <v>63</v>
      </c>
      <c r="L228" t="s">
        <v>125</v>
      </c>
      <c r="M228">
        <v>50.333990869706099</v>
      </c>
      <c r="N228">
        <v>-9.6165383371834405</v>
      </c>
      <c r="O228">
        <v>12</v>
      </c>
      <c r="P228" t="s">
        <v>64</v>
      </c>
      <c r="Q228">
        <v>20</v>
      </c>
      <c r="R228">
        <v>2.5</v>
      </c>
      <c r="S228">
        <v>5</v>
      </c>
      <c r="T228">
        <v>6</v>
      </c>
      <c r="U228">
        <v>5</v>
      </c>
      <c r="V228" t="s">
        <v>65</v>
      </c>
      <c r="W228" t="s">
        <v>65</v>
      </c>
      <c r="X228" t="s">
        <v>66</v>
      </c>
      <c r="Z228">
        <v>3389.39080746338</v>
      </c>
      <c r="AA228" s="2">
        <v>1.0902777777777777E-2</v>
      </c>
      <c r="AB228" s="46">
        <f t="shared" si="3"/>
        <v>1.9675925925924931E-3</v>
      </c>
    </row>
    <row r="229" spans="1:28" x14ac:dyDescent="0.35">
      <c r="A229" s="1">
        <v>44739</v>
      </c>
      <c r="B229" s="2">
        <v>0.73255787037037035</v>
      </c>
      <c r="C229" t="s">
        <v>100</v>
      </c>
      <c r="D229" t="s">
        <v>68</v>
      </c>
      <c r="E229">
        <v>68</v>
      </c>
      <c r="F229" t="s">
        <v>70</v>
      </c>
      <c r="G229" t="s">
        <v>125</v>
      </c>
      <c r="H229" t="s">
        <v>101</v>
      </c>
      <c r="I229" t="s">
        <v>77</v>
      </c>
      <c r="J229">
        <v>300</v>
      </c>
      <c r="K229" t="s">
        <v>63</v>
      </c>
      <c r="L229" t="s">
        <v>125</v>
      </c>
      <c r="M229">
        <v>50.334049754389902</v>
      </c>
      <c r="N229">
        <v>-9.6250375915888196</v>
      </c>
      <c r="O229">
        <v>12</v>
      </c>
      <c r="P229" t="s">
        <v>64</v>
      </c>
      <c r="Q229">
        <v>20</v>
      </c>
      <c r="R229">
        <v>2.5</v>
      </c>
      <c r="S229">
        <v>5</v>
      </c>
      <c r="T229">
        <v>6</v>
      </c>
      <c r="U229">
        <v>5</v>
      </c>
      <c r="V229" t="s">
        <v>65</v>
      </c>
      <c r="W229" t="s">
        <v>65</v>
      </c>
      <c r="X229" t="s">
        <v>66</v>
      </c>
      <c r="Z229">
        <v>3389.39080746338</v>
      </c>
      <c r="AA229" s="2">
        <v>1.0902777777777777E-2</v>
      </c>
      <c r="AB229" s="46" t="str">
        <f t="shared" si="3"/>
        <v/>
      </c>
    </row>
    <row r="230" spans="1:28" x14ac:dyDescent="0.35">
      <c r="A230" s="1">
        <v>44739</v>
      </c>
      <c r="B230" s="2">
        <v>0.73336805555555562</v>
      </c>
      <c r="C230" t="s">
        <v>100</v>
      </c>
      <c r="D230" t="s">
        <v>60</v>
      </c>
      <c r="E230">
        <v>69</v>
      </c>
      <c r="F230" t="s">
        <v>61</v>
      </c>
      <c r="G230" t="s">
        <v>125</v>
      </c>
      <c r="H230" t="s">
        <v>101</v>
      </c>
      <c r="I230" t="s">
        <v>77</v>
      </c>
      <c r="L230" t="s">
        <v>125</v>
      </c>
      <c r="M230">
        <v>50.334134693583998</v>
      </c>
      <c r="N230">
        <v>-9.6284634312906991</v>
      </c>
      <c r="O230">
        <v>12</v>
      </c>
      <c r="P230" t="s">
        <v>64</v>
      </c>
      <c r="Q230">
        <v>20</v>
      </c>
      <c r="R230">
        <v>2.5</v>
      </c>
      <c r="S230">
        <v>5</v>
      </c>
      <c r="T230">
        <v>6</v>
      </c>
      <c r="U230">
        <v>5</v>
      </c>
      <c r="V230" t="s">
        <v>65</v>
      </c>
      <c r="W230" t="s">
        <v>65</v>
      </c>
      <c r="X230" t="s">
        <v>66</v>
      </c>
      <c r="Z230">
        <v>6592.06754249198</v>
      </c>
      <c r="AA230" s="2">
        <v>2.2800925925925929E-2</v>
      </c>
      <c r="AB230" s="46">
        <f t="shared" si="3"/>
        <v>6.7939814814814703E-3</v>
      </c>
    </row>
    <row r="231" spans="1:28" x14ac:dyDescent="0.35">
      <c r="A231" s="1">
        <v>44739</v>
      </c>
      <c r="B231" s="2">
        <v>0.74016203703703709</v>
      </c>
      <c r="C231" t="s">
        <v>100</v>
      </c>
      <c r="D231" t="s">
        <v>67</v>
      </c>
      <c r="E231">
        <v>69</v>
      </c>
      <c r="F231" t="s">
        <v>61</v>
      </c>
      <c r="G231" t="s">
        <v>125</v>
      </c>
      <c r="H231" t="s">
        <v>101</v>
      </c>
      <c r="I231" t="s">
        <v>77</v>
      </c>
      <c r="L231" t="s">
        <v>125</v>
      </c>
      <c r="M231">
        <v>50.3343382885135</v>
      </c>
      <c r="N231">
        <v>-9.6557477601384498</v>
      </c>
      <c r="O231">
        <v>12</v>
      </c>
      <c r="P231" t="s">
        <v>64</v>
      </c>
      <c r="Q231">
        <v>30</v>
      </c>
      <c r="R231">
        <v>2.5</v>
      </c>
      <c r="S231">
        <v>5</v>
      </c>
      <c r="T231">
        <v>6</v>
      </c>
      <c r="U231">
        <v>5</v>
      </c>
      <c r="V231" t="s">
        <v>65</v>
      </c>
      <c r="W231" t="s">
        <v>65</v>
      </c>
      <c r="X231" t="s">
        <v>66</v>
      </c>
      <c r="Z231">
        <v>6592.06754249198</v>
      </c>
      <c r="AA231" s="2">
        <v>2.2800925925925929E-2</v>
      </c>
      <c r="AB231" s="46">
        <f t="shared" si="3"/>
        <v>1.6006944444444393E-2</v>
      </c>
    </row>
    <row r="232" spans="1:28" x14ac:dyDescent="0.35">
      <c r="A232" s="1">
        <v>44739</v>
      </c>
      <c r="B232" s="2">
        <v>0.75616898148148148</v>
      </c>
      <c r="C232" t="s">
        <v>100</v>
      </c>
      <c r="D232" t="s">
        <v>68</v>
      </c>
      <c r="E232">
        <v>69</v>
      </c>
      <c r="F232" t="s">
        <v>61</v>
      </c>
      <c r="G232" t="s">
        <v>125</v>
      </c>
      <c r="H232" t="s">
        <v>101</v>
      </c>
      <c r="I232" t="s">
        <v>77</v>
      </c>
      <c r="L232" t="s">
        <v>125</v>
      </c>
      <c r="M232">
        <v>50.333939004018298</v>
      </c>
      <c r="N232">
        <v>-9.71870434379864</v>
      </c>
      <c r="O232">
        <v>12</v>
      </c>
      <c r="P232" t="s">
        <v>64</v>
      </c>
      <c r="Q232">
        <v>30</v>
      </c>
      <c r="R232">
        <v>2.5</v>
      </c>
      <c r="S232">
        <v>5</v>
      </c>
      <c r="T232">
        <v>6</v>
      </c>
      <c r="U232">
        <v>5</v>
      </c>
      <c r="V232" t="s">
        <v>65</v>
      </c>
      <c r="W232" t="s">
        <v>65</v>
      </c>
      <c r="X232" t="s">
        <v>66</v>
      </c>
      <c r="Z232">
        <v>6592.06754249198</v>
      </c>
      <c r="AA232" s="2">
        <v>2.2800925925925929E-2</v>
      </c>
      <c r="AB232" s="46" t="str">
        <f t="shared" si="3"/>
        <v/>
      </c>
    </row>
    <row r="233" spans="1:28" x14ac:dyDescent="0.35">
      <c r="A233" s="1">
        <v>44740</v>
      </c>
      <c r="B233" s="2">
        <v>0.42472222222222222</v>
      </c>
      <c r="C233" t="s">
        <v>100</v>
      </c>
      <c r="D233" t="s">
        <v>60</v>
      </c>
      <c r="E233">
        <v>70</v>
      </c>
      <c r="F233" t="s">
        <v>70</v>
      </c>
      <c r="G233" t="s">
        <v>125</v>
      </c>
      <c r="H233" t="s">
        <v>101</v>
      </c>
      <c r="I233" t="s">
        <v>77</v>
      </c>
      <c r="J233">
        <v>300</v>
      </c>
      <c r="K233" t="s">
        <v>63</v>
      </c>
      <c r="L233" t="s">
        <v>125</v>
      </c>
      <c r="M233">
        <v>50.585513329999998</v>
      </c>
      <c r="N233">
        <v>-9.2484133330000002</v>
      </c>
      <c r="O233">
        <v>12</v>
      </c>
      <c r="P233" t="s">
        <v>64</v>
      </c>
      <c r="Q233">
        <v>30</v>
      </c>
      <c r="R233">
        <v>3</v>
      </c>
      <c r="S233">
        <v>4</v>
      </c>
      <c r="T233">
        <v>6</v>
      </c>
      <c r="U233">
        <v>3</v>
      </c>
      <c r="V233" t="s">
        <v>65</v>
      </c>
      <c r="W233" t="s">
        <v>65</v>
      </c>
      <c r="X233" t="s">
        <v>69</v>
      </c>
      <c r="Z233">
        <v>11899.847578176301</v>
      </c>
      <c r="AA233" s="2">
        <v>2.8159722222222221E-2</v>
      </c>
      <c r="AB233" s="46">
        <f t="shared" si="3"/>
        <v>6.0995370370370838E-3</v>
      </c>
    </row>
    <row r="234" spans="1:28" x14ac:dyDescent="0.35">
      <c r="A234" s="1">
        <v>44740</v>
      </c>
      <c r="B234" s="2">
        <v>0.43082175925925931</v>
      </c>
      <c r="C234" t="s">
        <v>100</v>
      </c>
      <c r="D234" t="s">
        <v>67</v>
      </c>
      <c r="E234">
        <v>70</v>
      </c>
      <c r="F234" t="s">
        <v>70</v>
      </c>
      <c r="G234" t="s">
        <v>125</v>
      </c>
      <c r="H234" t="s">
        <v>101</v>
      </c>
      <c r="I234" t="s">
        <v>77</v>
      </c>
      <c r="J234">
        <v>300</v>
      </c>
      <c r="K234" t="s">
        <v>63</v>
      </c>
      <c r="L234" t="s">
        <v>125</v>
      </c>
      <c r="M234">
        <v>50.5852593220458</v>
      </c>
      <c r="N234">
        <v>-9.2112159420391606</v>
      </c>
      <c r="O234">
        <v>12</v>
      </c>
      <c r="P234" t="s">
        <v>64</v>
      </c>
      <c r="Q234">
        <v>30</v>
      </c>
      <c r="R234">
        <v>3</v>
      </c>
      <c r="S234">
        <v>5</v>
      </c>
      <c r="T234">
        <v>6</v>
      </c>
      <c r="U234">
        <v>3</v>
      </c>
      <c r="V234" t="s">
        <v>65</v>
      </c>
      <c r="W234" t="s">
        <v>65</v>
      </c>
      <c r="X234" t="s">
        <v>69</v>
      </c>
      <c r="Z234">
        <v>11899.847578176301</v>
      </c>
      <c r="AA234" s="2">
        <v>2.8159722222222221E-2</v>
      </c>
      <c r="AB234" s="46">
        <f t="shared" si="3"/>
        <v>1.8344907407407351E-2</v>
      </c>
    </row>
    <row r="235" spans="1:28" x14ac:dyDescent="0.35">
      <c r="A235" s="1">
        <v>44740</v>
      </c>
      <c r="B235" s="2">
        <v>0.44916666666666666</v>
      </c>
      <c r="C235" t="s">
        <v>100</v>
      </c>
      <c r="D235" t="s">
        <v>67</v>
      </c>
      <c r="E235">
        <v>70</v>
      </c>
      <c r="F235" t="s">
        <v>70</v>
      </c>
      <c r="G235" t="s">
        <v>125</v>
      </c>
      <c r="H235" t="s">
        <v>101</v>
      </c>
      <c r="I235" t="s">
        <v>77</v>
      </c>
      <c r="J235">
        <v>300</v>
      </c>
      <c r="K235" t="s">
        <v>63</v>
      </c>
      <c r="L235" t="s">
        <v>125</v>
      </c>
      <c r="M235">
        <v>50.584677731163701</v>
      </c>
      <c r="N235">
        <v>-9.1008323475061506</v>
      </c>
      <c r="O235">
        <v>12</v>
      </c>
      <c r="P235" t="s">
        <v>64</v>
      </c>
      <c r="Q235">
        <v>30</v>
      </c>
      <c r="R235">
        <v>3</v>
      </c>
      <c r="S235">
        <v>5</v>
      </c>
      <c r="T235">
        <v>6</v>
      </c>
      <c r="U235">
        <v>3</v>
      </c>
      <c r="V235" t="s">
        <v>65</v>
      </c>
      <c r="W235" t="s">
        <v>65</v>
      </c>
      <c r="X235" t="s">
        <v>69</v>
      </c>
      <c r="Z235">
        <v>11899.847578176301</v>
      </c>
      <c r="AA235" s="2">
        <v>2.8159722222222221E-2</v>
      </c>
      <c r="AB235" s="46">
        <f t="shared" si="3"/>
        <v>3.7152777777778034E-3</v>
      </c>
    </row>
    <row r="236" spans="1:28" x14ac:dyDescent="0.35">
      <c r="A236" s="1">
        <v>44740</v>
      </c>
      <c r="B236" s="2">
        <v>0.45288194444444446</v>
      </c>
      <c r="C236" t="s">
        <v>100</v>
      </c>
      <c r="D236" t="s">
        <v>68</v>
      </c>
      <c r="E236">
        <v>70</v>
      </c>
      <c r="F236" t="s">
        <v>70</v>
      </c>
      <c r="G236" t="s">
        <v>125</v>
      </c>
      <c r="H236" t="s">
        <v>101</v>
      </c>
      <c r="I236" t="s">
        <v>77</v>
      </c>
      <c r="J236">
        <v>300</v>
      </c>
      <c r="K236" t="s">
        <v>63</v>
      </c>
      <c r="L236" t="s">
        <v>125</v>
      </c>
      <c r="M236">
        <v>50.584148250874399</v>
      </c>
      <c r="N236">
        <v>-9.0875778296360199</v>
      </c>
      <c r="O236">
        <v>12</v>
      </c>
      <c r="P236" t="s">
        <v>64</v>
      </c>
      <c r="Q236">
        <v>30</v>
      </c>
      <c r="R236">
        <v>3</v>
      </c>
      <c r="S236">
        <v>5</v>
      </c>
      <c r="T236">
        <v>6</v>
      </c>
      <c r="U236">
        <v>3</v>
      </c>
      <c r="V236" t="s">
        <v>65</v>
      </c>
      <c r="W236" t="s">
        <v>65</v>
      </c>
      <c r="X236" t="s">
        <v>69</v>
      </c>
      <c r="Z236">
        <v>11899.847578176301</v>
      </c>
      <c r="AA236" s="2">
        <v>2.8159722222222221E-2</v>
      </c>
      <c r="AB236" s="46" t="str">
        <f t="shared" si="3"/>
        <v/>
      </c>
    </row>
    <row r="237" spans="1:28" x14ac:dyDescent="0.35">
      <c r="A237" s="1">
        <v>44740</v>
      </c>
      <c r="B237" s="2">
        <v>0.4551736111111111</v>
      </c>
      <c r="C237" t="s">
        <v>100</v>
      </c>
      <c r="D237" t="s">
        <v>60</v>
      </c>
      <c r="E237">
        <v>71</v>
      </c>
      <c r="F237" t="s">
        <v>78</v>
      </c>
      <c r="G237" t="s">
        <v>125</v>
      </c>
      <c r="H237" t="s">
        <v>101</v>
      </c>
      <c r="I237" t="s">
        <v>80</v>
      </c>
      <c r="L237" t="s">
        <v>125</v>
      </c>
      <c r="M237">
        <v>50.583207856013701</v>
      </c>
      <c r="N237">
        <v>-9.0862187338960396</v>
      </c>
      <c r="O237">
        <v>12</v>
      </c>
      <c r="P237" t="s">
        <v>64</v>
      </c>
      <c r="Q237">
        <v>30</v>
      </c>
      <c r="R237">
        <v>3</v>
      </c>
      <c r="S237">
        <v>5</v>
      </c>
      <c r="T237">
        <v>6</v>
      </c>
      <c r="U237">
        <v>3</v>
      </c>
      <c r="V237" t="s">
        <v>65</v>
      </c>
      <c r="W237" t="s">
        <v>65</v>
      </c>
      <c r="X237" t="s">
        <v>69</v>
      </c>
      <c r="Z237">
        <v>969.18853246872197</v>
      </c>
      <c r="AA237" s="2">
        <v>1.8240740740740741E-2</v>
      </c>
      <c r="AB237" s="46">
        <f t="shared" si="3"/>
        <v>1.824074074074078E-2</v>
      </c>
    </row>
    <row r="238" spans="1:28" x14ac:dyDescent="0.35">
      <c r="A238" s="1">
        <v>44740</v>
      </c>
      <c r="B238" s="2">
        <v>0.47341435185185188</v>
      </c>
      <c r="C238" t="s">
        <v>100</v>
      </c>
      <c r="D238" t="s">
        <v>68</v>
      </c>
      <c r="E238">
        <v>71</v>
      </c>
      <c r="F238" t="s">
        <v>78</v>
      </c>
      <c r="G238" t="s">
        <v>125</v>
      </c>
      <c r="H238" t="s">
        <v>101</v>
      </c>
      <c r="I238" t="s">
        <v>80</v>
      </c>
      <c r="L238" t="s">
        <v>125</v>
      </c>
      <c r="M238">
        <v>50.582925894625397</v>
      </c>
      <c r="N238">
        <v>-9.0843795764409094</v>
      </c>
      <c r="O238">
        <v>12</v>
      </c>
      <c r="P238" t="s">
        <v>64</v>
      </c>
      <c r="Q238">
        <v>30</v>
      </c>
      <c r="R238">
        <v>3</v>
      </c>
      <c r="S238">
        <v>5</v>
      </c>
      <c r="T238">
        <v>6</v>
      </c>
      <c r="U238">
        <v>3</v>
      </c>
      <c r="V238" t="s">
        <v>65</v>
      </c>
      <c r="W238" t="s">
        <v>65</v>
      </c>
      <c r="X238" t="s">
        <v>69</v>
      </c>
      <c r="Z238">
        <v>969.18853246872197</v>
      </c>
      <c r="AA238" s="2">
        <v>1.8240740740740741E-2</v>
      </c>
      <c r="AB238" s="46" t="str">
        <f t="shared" si="3"/>
        <v/>
      </c>
    </row>
    <row r="239" spans="1:28" x14ac:dyDescent="0.35">
      <c r="A239" s="1">
        <v>44740</v>
      </c>
      <c r="B239" s="2">
        <v>0.47439814814814812</v>
      </c>
      <c r="C239" t="s">
        <v>100</v>
      </c>
      <c r="D239" t="s">
        <v>60</v>
      </c>
      <c r="E239">
        <v>72</v>
      </c>
      <c r="F239" t="s">
        <v>70</v>
      </c>
      <c r="G239" t="s">
        <v>125</v>
      </c>
      <c r="H239" t="s">
        <v>101</v>
      </c>
      <c r="I239" t="s">
        <v>77</v>
      </c>
      <c r="J239">
        <v>300</v>
      </c>
      <c r="K239" t="s">
        <v>63</v>
      </c>
      <c r="L239" t="s">
        <v>125</v>
      </c>
      <c r="M239">
        <v>50.583000572845897</v>
      </c>
      <c r="N239">
        <v>-9.0803758153351595</v>
      </c>
      <c r="O239">
        <v>12</v>
      </c>
      <c r="P239" t="s">
        <v>64</v>
      </c>
      <c r="Q239">
        <v>30</v>
      </c>
      <c r="R239">
        <v>2.5</v>
      </c>
      <c r="S239">
        <v>5</v>
      </c>
      <c r="T239">
        <v>6</v>
      </c>
      <c r="U239">
        <v>4</v>
      </c>
      <c r="V239" t="s">
        <v>65</v>
      </c>
      <c r="W239" t="s">
        <v>65</v>
      </c>
      <c r="X239" t="s">
        <v>69</v>
      </c>
      <c r="Z239">
        <v>14681.7883232897</v>
      </c>
      <c r="AA239" s="2">
        <v>3.3009259259259259E-2</v>
      </c>
      <c r="AB239" s="46">
        <f t="shared" si="3"/>
        <v>1.2314814814814834E-2</v>
      </c>
    </row>
    <row r="240" spans="1:28" x14ac:dyDescent="0.35">
      <c r="A240" s="1">
        <v>44740</v>
      </c>
      <c r="B240" s="2">
        <v>0.48671296296296296</v>
      </c>
      <c r="C240" t="s">
        <v>100</v>
      </c>
      <c r="D240" t="s">
        <v>67</v>
      </c>
      <c r="E240">
        <v>72</v>
      </c>
      <c r="F240" t="s">
        <v>70</v>
      </c>
      <c r="G240" t="s">
        <v>125</v>
      </c>
      <c r="H240" t="s">
        <v>101</v>
      </c>
      <c r="I240" t="s">
        <v>77</v>
      </c>
      <c r="J240">
        <v>300</v>
      </c>
      <c r="K240" t="s">
        <v>63</v>
      </c>
      <c r="L240" t="s">
        <v>125</v>
      </c>
      <c r="M240">
        <v>50.584344115778002</v>
      </c>
      <c r="N240">
        <v>-9.0061728903857503</v>
      </c>
      <c r="O240">
        <v>12</v>
      </c>
      <c r="P240" t="s">
        <v>64</v>
      </c>
      <c r="Q240">
        <v>30</v>
      </c>
      <c r="R240">
        <v>2.5</v>
      </c>
      <c r="S240">
        <v>5</v>
      </c>
      <c r="T240">
        <v>6</v>
      </c>
      <c r="U240">
        <v>3</v>
      </c>
      <c r="V240" t="s">
        <v>65</v>
      </c>
      <c r="W240" t="s">
        <v>65</v>
      </c>
      <c r="X240" t="s">
        <v>69</v>
      </c>
      <c r="Z240">
        <v>14681.7883232897</v>
      </c>
      <c r="AA240" s="2">
        <v>3.3009259259259259E-2</v>
      </c>
      <c r="AB240" s="46">
        <f t="shared" si="3"/>
        <v>2.069444444444446E-2</v>
      </c>
    </row>
    <row r="241" spans="1:29" x14ac:dyDescent="0.35">
      <c r="A241" s="1">
        <v>44740</v>
      </c>
      <c r="B241" s="2">
        <v>0.50740740740740742</v>
      </c>
      <c r="C241" t="s">
        <v>100</v>
      </c>
      <c r="D241" t="s">
        <v>68</v>
      </c>
      <c r="E241">
        <v>72</v>
      </c>
      <c r="F241" t="s">
        <v>70</v>
      </c>
      <c r="G241" t="s">
        <v>125</v>
      </c>
      <c r="H241" t="s">
        <v>101</v>
      </c>
      <c r="I241" t="s">
        <v>77</v>
      </c>
      <c r="J241">
        <v>300</v>
      </c>
      <c r="K241" t="s">
        <v>63</v>
      </c>
      <c r="L241" t="s">
        <v>125</v>
      </c>
      <c r="M241">
        <v>50.583513208984002</v>
      </c>
      <c r="N241">
        <v>-8.8804592823078803</v>
      </c>
      <c r="O241">
        <v>12</v>
      </c>
      <c r="P241" t="s">
        <v>64</v>
      </c>
      <c r="Q241">
        <v>30</v>
      </c>
      <c r="R241">
        <v>2.5</v>
      </c>
      <c r="S241">
        <v>5</v>
      </c>
      <c r="T241">
        <v>6</v>
      </c>
      <c r="U241">
        <v>3</v>
      </c>
      <c r="V241" t="s">
        <v>65</v>
      </c>
      <c r="W241" t="s">
        <v>65</v>
      </c>
      <c r="X241" t="s">
        <v>69</v>
      </c>
      <c r="Z241">
        <v>14681.7883232897</v>
      </c>
      <c r="AA241" s="2">
        <v>3.3009259259259259E-2</v>
      </c>
      <c r="AB241" s="46" t="str">
        <f t="shared" si="3"/>
        <v/>
      </c>
    </row>
    <row r="242" spans="1:29" x14ac:dyDescent="0.35">
      <c r="A242" s="1">
        <v>44740</v>
      </c>
      <c r="B242" s="2">
        <v>0.61166666666666669</v>
      </c>
      <c r="C242" t="s">
        <v>100</v>
      </c>
      <c r="D242" t="s">
        <v>60</v>
      </c>
      <c r="E242">
        <v>73</v>
      </c>
      <c r="F242" t="s">
        <v>70</v>
      </c>
      <c r="G242" t="s">
        <v>125</v>
      </c>
      <c r="H242" t="s">
        <v>101</v>
      </c>
      <c r="I242" t="s">
        <v>77</v>
      </c>
      <c r="J242">
        <v>300</v>
      </c>
      <c r="K242" t="s">
        <v>63</v>
      </c>
      <c r="L242" t="s">
        <v>125</v>
      </c>
      <c r="M242">
        <v>50.58420667</v>
      </c>
      <c r="N242">
        <v>-8.279185</v>
      </c>
      <c r="O242">
        <v>12</v>
      </c>
      <c r="P242" t="s">
        <v>71</v>
      </c>
      <c r="Q242">
        <v>0</v>
      </c>
      <c r="R242">
        <v>2.5</v>
      </c>
      <c r="S242">
        <v>5</v>
      </c>
      <c r="T242">
        <v>6</v>
      </c>
      <c r="U242">
        <v>4</v>
      </c>
      <c r="V242" t="s">
        <v>65</v>
      </c>
      <c r="W242" t="s">
        <v>65</v>
      </c>
      <c r="X242" t="s">
        <v>69</v>
      </c>
      <c r="Z242">
        <v>4990.5129894562497</v>
      </c>
      <c r="AA242" s="2">
        <v>1.064814814814815E-2</v>
      </c>
      <c r="AB242" s="46">
        <f t="shared" si="3"/>
        <v>1.0648148148148184E-2</v>
      </c>
    </row>
    <row r="243" spans="1:29" x14ac:dyDescent="0.35">
      <c r="A243" s="1">
        <v>44740</v>
      </c>
      <c r="B243" s="2">
        <v>0.62231481481481488</v>
      </c>
      <c r="C243" t="s">
        <v>100</v>
      </c>
      <c r="D243" t="s">
        <v>67</v>
      </c>
      <c r="E243">
        <v>73</v>
      </c>
      <c r="F243" t="s">
        <v>70</v>
      </c>
      <c r="G243" t="s">
        <v>125</v>
      </c>
      <c r="H243" t="s">
        <v>101</v>
      </c>
      <c r="I243" t="s">
        <v>77</v>
      </c>
      <c r="J243">
        <v>300</v>
      </c>
      <c r="K243" t="s">
        <v>63</v>
      </c>
      <c r="L243" t="s">
        <v>125</v>
      </c>
      <c r="M243">
        <v>50.584162013560103</v>
      </c>
      <c r="N243">
        <v>-8.2103034238061596</v>
      </c>
      <c r="O243">
        <v>12</v>
      </c>
      <c r="P243" t="s">
        <v>71</v>
      </c>
      <c r="Q243">
        <v>0</v>
      </c>
      <c r="R243">
        <v>2</v>
      </c>
      <c r="S243">
        <v>5</v>
      </c>
      <c r="T243">
        <v>6</v>
      </c>
      <c r="U243">
        <v>4</v>
      </c>
      <c r="V243" t="s">
        <v>65</v>
      </c>
      <c r="W243" t="s">
        <v>65</v>
      </c>
      <c r="X243" t="s">
        <v>69</v>
      </c>
      <c r="Z243">
        <v>4990.5129894562497</v>
      </c>
      <c r="AA243" s="2">
        <v>1.064814814814815E-2</v>
      </c>
      <c r="AB243" s="46">
        <f t="shared" si="3"/>
        <v>3.5763888888888928E-3</v>
      </c>
    </row>
    <row r="244" spans="1:29" x14ac:dyDescent="0.35">
      <c r="A244" s="1">
        <v>44740</v>
      </c>
      <c r="B244" s="2">
        <v>0.62589120370370377</v>
      </c>
      <c r="C244" t="s">
        <v>100</v>
      </c>
      <c r="D244" t="s">
        <v>84</v>
      </c>
      <c r="F244" t="s">
        <v>70</v>
      </c>
      <c r="G244" t="s">
        <v>125</v>
      </c>
      <c r="H244" t="s">
        <v>101</v>
      </c>
      <c r="I244" t="s">
        <v>77</v>
      </c>
      <c r="J244">
        <v>300</v>
      </c>
      <c r="K244" t="s">
        <v>63</v>
      </c>
      <c r="L244" t="s">
        <v>125</v>
      </c>
      <c r="M244">
        <v>50.583990178972599</v>
      </c>
      <c r="N244">
        <v>-8.1870864270939006</v>
      </c>
      <c r="O244">
        <v>12</v>
      </c>
      <c r="P244" t="s">
        <v>71</v>
      </c>
      <c r="Q244">
        <v>0</v>
      </c>
      <c r="R244">
        <v>2</v>
      </c>
      <c r="S244">
        <v>5</v>
      </c>
      <c r="T244">
        <v>6</v>
      </c>
      <c r="U244">
        <v>4</v>
      </c>
      <c r="V244" t="s">
        <v>65</v>
      </c>
      <c r="W244" t="s">
        <v>65</v>
      </c>
      <c r="X244" t="s">
        <v>69</v>
      </c>
      <c r="AB244" s="46">
        <f t="shared" si="3"/>
        <v>2.7777777777771018E-4</v>
      </c>
    </row>
    <row r="245" spans="1:29" x14ac:dyDescent="0.35">
      <c r="A245" s="1">
        <v>44740</v>
      </c>
      <c r="B245" s="2">
        <v>0.62616898148148148</v>
      </c>
      <c r="C245" t="s">
        <v>100</v>
      </c>
      <c r="D245" t="s">
        <v>84</v>
      </c>
      <c r="F245" t="s">
        <v>70</v>
      </c>
      <c r="G245" t="s">
        <v>125</v>
      </c>
      <c r="H245" t="s">
        <v>101</v>
      </c>
      <c r="I245" t="s">
        <v>77</v>
      </c>
      <c r="J245">
        <v>300</v>
      </c>
      <c r="K245" t="s">
        <v>63</v>
      </c>
      <c r="L245" t="s">
        <v>125</v>
      </c>
      <c r="M245">
        <v>50.584051395394098</v>
      </c>
      <c r="N245">
        <v>-8.1853964429784494</v>
      </c>
      <c r="O245">
        <v>12</v>
      </c>
      <c r="P245" t="s">
        <v>71</v>
      </c>
      <c r="Q245">
        <v>0</v>
      </c>
      <c r="R245">
        <v>2</v>
      </c>
      <c r="S245">
        <v>5</v>
      </c>
      <c r="T245">
        <v>6</v>
      </c>
      <c r="U245">
        <v>4</v>
      </c>
      <c r="V245" t="s">
        <v>65</v>
      </c>
      <c r="W245" t="s">
        <v>65</v>
      </c>
      <c r="X245" t="s">
        <v>69</v>
      </c>
      <c r="Y245" t="s">
        <v>107</v>
      </c>
      <c r="AB245" s="46">
        <f t="shared" si="3"/>
        <v>1.7164351851851833E-2</v>
      </c>
      <c r="AC245" s="2"/>
    </row>
    <row r="246" spans="1:29" x14ac:dyDescent="0.35">
      <c r="A246" s="1">
        <v>44740</v>
      </c>
      <c r="B246" s="2">
        <v>0.64333333333333331</v>
      </c>
      <c r="C246" t="s">
        <v>100</v>
      </c>
      <c r="D246" t="s">
        <v>68</v>
      </c>
      <c r="E246">
        <v>73</v>
      </c>
      <c r="F246" t="s">
        <v>70</v>
      </c>
      <c r="G246" t="s">
        <v>125</v>
      </c>
      <c r="H246" t="s">
        <v>101</v>
      </c>
      <c r="I246" t="s">
        <v>77</v>
      </c>
      <c r="J246">
        <v>300</v>
      </c>
      <c r="K246" t="s">
        <v>63</v>
      </c>
      <c r="L246" t="s">
        <v>125</v>
      </c>
      <c r="M246">
        <v>50.583617095925703</v>
      </c>
      <c r="N246">
        <v>-8.0741544531514897</v>
      </c>
      <c r="O246">
        <v>12</v>
      </c>
      <c r="P246" t="s">
        <v>71</v>
      </c>
      <c r="Q246">
        <v>0</v>
      </c>
      <c r="R246">
        <v>2</v>
      </c>
      <c r="S246">
        <v>5</v>
      </c>
      <c r="T246">
        <v>6</v>
      </c>
      <c r="U246">
        <v>4</v>
      </c>
      <c r="V246" t="s">
        <v>65</v>
      </c>
      <c r="W246" t="s">
        <v>65</v>
      </c>
      <c r="X246" t="s">
        <v>69</v>
      </c>
      <c r="Z246">
        <v>0</v>
      </c>
      <c r="AA246" s="2">
        <v>0</v>
      </c>
      <c r="AB246" s="46" t="str">
        <f t="shared" si="3"/>
        <v/>
      </c>
    </row>
    <row r="247" spans="1:29" x14ac:dyDescent="0.35">
      <c r="A247" s="1">
        <v>44740</v>
      </c>
      <c r="B247" s="2">
        <v>0.66537037037037039</v>
      </c>
      <c r="C247" t="s">
        <v>100</v>
      </c>
      <c r="D247" t="s">
        <v>60</v>
      </c>
      <c r="E247">
        <v>74</v>
      </c>
      <c r="F247" t="s">
        <v>70</v>
      </c>
      <c r="G247" t="s">
        <v>125</v>
      </c>
      <c r="H247" t="s">
        <v>101</v>
      </c>
      <c r="I247" t="s">
        <v>77</v>
      </c>
      <c r="J247">
        <v>300</v>
      </c>
      <c r="K247" t="s">
        <v>63</v>
      </c>
      <c r="L247" t="s">
        <v>125</v>
      </c>
      <c r="M247">
        <v>50.584665034988397</v>
      </c>
      <c r="N247">
        <v>-7.9318360650879702</v>
      </c>
      <c r="O247">
        <v>12</v>
      </c>
      <c r="P247" t="s">
        <v>65</v>
      </c>
      <c r="Q247">
        <v>0</v>
      </c>
      <c r="R247">
        <v>2</v>
      </c>
      <c r="S247">
        <v>4</v>
      </c>
      <c r="T247">
        <v>5</v>
      </c>
      <c r="U247">
        <v>3</v>
      </c>
      <c r="V247" t="s">
        <v>65</v>
      </c>
      <c r="W247" t="s">
        <v>65</v>
      </c>
      <c r="X247" t="s">
        <v>69</v>
      </c>
      <c r="Z247">
        <v>0</v>
      </c>
      <c r="AA247" s="2">
        <v>0</v>
      </c>
      <c r="AB247" s="46">
        <f t="shared" si="3"/>
        <v>1.4965277777777675E-2</v>
      </c>
    </row>
    <row r="248" spans="1:29" x14ac:dyDescent="0.35">
      <c r="A248" s="1">
        <v>44740</v>
      </c>
      <c r="B248" s="2">
        <v>0.68033564814814806</v>
      </c>
      <c r="C248" t="s">
        <v>100</v>
      </c>
      <c r="D248" t="s">
        <v>84</v>
      </c>
      <c r="F248" t="s">
        <v>70</v>
      </c>
      <c r="G248" t="s">
        <v>125</v>
      </c>
      <c r="H248" t="s">
        <v>101</v>
      </c>
      <c r="I248" t="s">
        <v>77</v>
      </c>
      <c r="J248">
        <v>300</v>
      </c>
      <c r="K248" t="s">
        <v>63</v>
      </c>
      <c r="L248" t="s">
        <v>125</v>
      </c>
      <c r="M248">
        <v>50.585340364887401</v>
      </c>
      <c r="N248">
        <v>-7.8349842567840096</v>
      </c>
      <c r="O248">
        <v>12</v>
      </c>
      <c r="P248" t="s">
        <v>65</v>
      </c>
      <c r="Q248">
        <v>0</v>
      </c>
      <c r="R248">
        <v>2</v>
      </c>
      <c r="S248">
        <v>4</v>
      </c>
      <c r="T248">
        <v>5</v>
      </c>
      <c r="U248">
        <v>3</v>
      </c>
      <c r="V248" t="s">
        <v>65</v>
      </c>
      <c r="W248" t="s">
        <v>65</v>
      </c>
      <c r="X248" t="s">
        <v>69</v>
      </c>
      <c r="Y248" t="s">
        <v>108</v>
      </c>
      <c r="AB248" s="46">
        <f t="shared" si="3"/>
        <v>2.1875000000001199E-3</v>
      </c>
    </row>
    <row r="249" spans="1:29" x14ac:dyDescent="0.35">
      <c r="A249" s="1">
        <v>44740</v>
      </c>
      <c r="B249" s="2">
        <v>0.68252314814814818</v>
      </c>
      <c r="C249" t="s">
        <v>100</v>
      </c>
      <c r="D249" t="s">
        <v>67</v>
      </c>
      <c r="E249">
        <v>74</v>
      </c>
      <c r="F249" t="s">
        <v>70</v>
      </c>
      <c r="G249" t="s">
        <v>125</v>
      </c>
      <c r="H249" t="s">
        <v>101</v>
      </c>
      <c r="I249" t="s">
        <v>77</v>
      </c>
      <c r="J249">
        <v>300</v>
      </c>
      <c r="K249" t="s">
        <v>63</v>
      </c>
      <c r="L249" t="s">
        <v>125</v>
      </c>
      <c r="M249">
        <v>50.585329349620999</v>
      </c>
      <c r="N249">
        <v>-7.8209996200717704</v>
      </c>
      <c r="O249">
        <v>12</v>
      </c>
      <c r="P249" t="s">
        <v>65</v>
      </c>
      <c r="Q249">
        <v>0</v>
      </c>
      <c r="R249">
        <v>2</v>
      </c>
      <c r="S249">
        <v>4</v>
      </c>
      <c r="T249">
        <v>5</v>
      </c>
      <c r="U249">
        <v>3</v>
      </c>
      <c r="V249" t="s">
        <v>65</v>
      </c>
      <c r="W249" t="s">
        <v>65</v>
      </c>
      <c r="X249" t="s">
        <v>69</v>
      </c>
      <c r="Z249">
        <v>15388.661478481999</v>
      </c>
      <c r="AA249" s="2">
        <v>3.3379629629629634E-2</v>
      </c>
      <c r="AB249" s="46">
        <f t="shared" si="3"/>
        <v>3.3379629629629703E-2</v>
      </c>
    </row>
    <row r="250" spans="1:29" x14ac:dyDescent="0.35">
      <c r="A250" s="1">
        <v>44740</v>
      </c>
      <c r="B250" s="2">
        <v>0.71590277777777789</v>
      </c>
      <c r="C250" t="s">
        <v>100</v>
      </c>
      <c r="D250" t="s">
        <v>68</v>
      </c>
      <c r="E250">
        <v>74</v>
      </c>
      <c r="F250" t="s">
        <v>70</v>
      </c>
      <c r="G250" t="s">
        <v>125</v>
      </c>
      <c r="H250" t="s">
        <v>101</v>
      </c>
      <c r="I250" t="s">
        <v>77</v>
      </c>
      <c r="J250">
        <v>300</v>
      </c>
      <c r="K250" t="s">
        <v>63</v>
      </c>
      <c r="L250" t="s">
        <v>125</v>
      </c>
      <c r="M250">
        <v>50.584206357385597</v>
      </c>
      <c r="N250">
        <v>-7.6053581824116998</v>
      </c>
      <c r="O250">
        <v>12</v>
      </c>
      <c r="P250" t="s">
        <v>65</v>
      </c>
      <c r="Q250">
        <v>0</v>
      </c>
      <c r="R250">
        <v>2</v>
      </c>
      <c r="S250">
        <v>4</v>
      </c>
      <c r="T250">
        <v>5</v>
      </c>
      <c r="U250">
        <v>3</v>
      </c>
      <c r="V250" t="s">
        <v>65</v>
      </c>
      <c r="W250" t="s">
        <v>65</v>
      </c>
      <c r="X250" t="s">
        <v>69</v>
      </c>
      <c r="Z250">
        <v>15388.661478481999</v>
      </c>
      <c r="AA250" s="2">
        <v>3.3379629629629634E-2</v>
      </c>
      <c r="AB250" s="46" t="str">
        <f t="shared" si="3"/>
        <v/>
      </c>
    </row>
    <row r="251" spans="1:29" x14ac:dyDescent="0.35">
      <c r="A251" s="1">
        <v>44740</v>
      </c>
      <c r="B251" s="2">
        <v>0.78627314814814808</v>
      </c>
      <c r="C251" t="s">
        <v>100</v>
      </c>
      <c r="D251" t="s">
        <v>60</v>
      </c>
      <c r="E251">
        <v>75</v>
      </c>
      <c r="F251" t="s">
        <v>70</v>
      </c>
      <c r="G251" t="s">
        <v>125</v>
      </c>
      <c r="H251" t="s">
        <v>101</v>
      </c>
      <c r="I251" t="s">
        <v>76</v>
      </c>
      <c r="J251">
        <v>300</v>
      </c>
      <c r="K251" t="s">
        <v>63</v>
      </c>
      <c r="L251" t="s">
        <v>125</v>
      </c>
      <c r="M251">
        <v>50.624526670000002</v>
      </c>
      <c r="N251">
        <v>-7.312906667</v>
      </c>
      <c r="O251">
        <v>12</v>
      </c>
      <c r="P251" t="s">
        <v>65</v>
      </c>
      <c r="Q251">
        <v>0</v>
      </c>
      <c r="R251">
        <v>2.5</v>
      </c>
      <c r="S251">
        <v>4</v>
      </c>
      <c r="T251">
        <v>5</v>
      </c>
      <c r="U251">
        <v>3</v>
      </c>
      <c r="V251" t="s">
        <v>65</v>
      </c>
      <c r="W251" t="s">
        <v>65</v>
      </c>
      <c r="X251" t="s">
        <v>66</v>
      </c>
      <c r="Z251">
        <v>9724.3695782899304</v>
      </c>
      <c r="AA251" s="2">
        <v>2.2083333333333333E-2</v>
      </c>
      <c r="AB251" s="46">
        <f t="shared" si="3"/>
        <v>1.3668981481481657E-2</v>
      </c>
    </row>
    <row r="252" spans="1:29" x14ac:dyDescent="0.35">
      <c r="A252" s="1">
        <v>44740</v>
      </c>
      <c r="B252" s="2">
        <v>0.79994212962962974</v>
      </c>
      <c r="C252" t="s">
        <v>100</v>
      </c>
      <c r="D252" t="s">
        <v>67</v>
      </c>
      <c r="E252">
        <v>75</v>
      </c>
      <c r="F252" t="s">
        <v>70</v>
      </c>
      <c r="G252" t="s">
        <v>125</v>
      </c>
      <c r="H252" t="s">
        <v>101</v>
      </c>
      <c r="I252" t="s">
        <v>76</v>
      </c>
      <c r="J252">
        <v>300</v>
      </c>
      <c r="K252" t="s">
        <v>63</v>
      </c>
      <c r="L252" t="s">
        <v>125</v>
      </c>
      <c r="M252">
        <v>50.677773369515201</v>
      </c>
      <c r="N252">
        <v>-7.3133562623477699</v>
      </c>
      <c r="O252">
        <v>12</v>
      </c>
      <c r="P252" t="s">
        <v>65</v>
      </c>
      <c r="Q252">
        <v>0</v>
      </c>
      <c r="R252">
        <v>3</v>
      </c>
      <c r="S252">
        <v>4</v>
      </c>
      <c r="T252">
        <v>5</v>
      </c>
      <c r="U252">
        <v>3</v>
      </c>
      <c r="V252" t="s">
        <v>65</v>
      </c>
      <c r="W252" t="s">
        <v>65</v>
      </c>
      <c r="X252" t="s">
        <v>66</v>
      </c>
      <c r="Z252">
        <v>9724.3695782899304</v>
      </c>
      <c r="AA252" s="2">
        <v>2.2083333333333333E-2</v>
      </c>
      <c r="AB252" s="46">
        <f t="shared" si="3"/>
        <v>8.4143518518517979E-3</v>
      </c>
    </row>
    <row r="253" spans="1:29" x14ac:dyDescent="0.35">
      <c r="A253" s="1">
        <v>44740</v>
      </c>
      <c r="B253" s="2">
        <v>0.80835648148148154</v>
      </c>
      <c r="C253" t="s">
        <v>100</v>
      </c>
      <c r="D253" t="s">
        <v>68</v>
      </c>
      <c r="E253">
        <v>75</v>
      </c>
      <c r="F253" t="s">
        <v>70</v>
      </c>
      <c r="G253" t="s">
        <v>125</v>
      </c>
      <c r="H253" t="s">
        <v>101</v>
      </c>
      <c r="I253" t="s">
        <v>76</v>
      </c>
      <c r="J253">
        <v>300</v>
      </c>
      <c r="K253" t="s">
        <v>63</v>
      </c>
      <c r="L253" t="s">
        <v>125</v>
      </c>
      <c r="M253">
        <v>50.709887027432899</v>
      </c>
      <c r="N253">
        <v>-7.3134498360521398</v>
      </c>
      <c r="O253">
        <v>12</v>
      </c>
      <c r="P253" t="s">
        <v>65</v>
      </c>
      <c r="Q253">
        <v>0</v>
      </c>
      <c r="R253">
        <v>3</v>
      </c>
      <c r="S253">
        <v>4</v>
      </c>
      <c r="T253">
        <v>5</v>
      </c>
      <c r="U253">
        <v>3</v>
      </c>
      <c r="V253" t="s">
        <v>65</v>
      </c>
      <c r="W253" t="s">
        <v>65</v>
      </c>
      <c r="X253" t="s">
        <v>66</v>
      </c>
      <c r="Z253">
        <v>9724.3695782899304</v>
      </c>
      <c r="AA253" s="2">
        <v>2.2083333333333333E-2</v>
      </c>
      <c r="AB253" s="46" t="str">
        <f t="shared" si="3"/>
        <v/>
      </c>
    </row>
    <row r="254" spans="1:29" x14ac:dyDescent="0.35">
      <c r="A254" s="1">
        <v>44740</v>
      </c>
      <c r="B254" s="2">
        <v>0.81415509259259267</v>
      </c>
      <c r="C254" t="s">
        <v>100</v>
      </c>
      <c r="D254" t="s">
        <v>60</v>
      </c>
      <c r="E254">
        <v>76</v>
      </c>
      <c r="F254" t="s">
        <v>70</v>
      </c>
      <c r="G254" t="s">
        <v>125</v>
      </c>
      <c r="H254" t="s">
        <v>101</v>
      </c>
      <c r="I254" t="s">
        <v>76</v>
      </c>
      <c r="J254">
        <v>300</v>
      </c>
      <c r="K254" t="s">
        <v>63</v>
      </c>
      <c r="L254" t="s">
        <v>125</v>
      </c>
      <c r="M254">
        <v>50.731924069805402</v>
      </c>
      <c r="N254">
        <v>-7.3133684744509502</v>
      </c>
      <c r="O254">
        <v>12</v>
      </c>
      <c r="P254" t="s">
        <v>65</v>
      </c>
      <c r="Q254">
        <v>0</v>
      </c>
      <c r="R254">
        <v>3</v>
      </c>
      <c r="S254">
        <v>4</v>
      </c>
      <c r="T254">
        <v>5</v>
      </c>
      <c r="U254">
        <v>3</v>
      </c>
      <c r="V254" t="s">
        <v>65</v>
      </c>
      <c r="W254" t="s">
        <v>65</v>
      </c>
      <c r="X254" t="s">
        <v>66</v>
      </c>
      <c r="Z254">
        <v>10875.272409589499</v>
      </c>
      <c r="AA254" s="2">
        <v>2.5462962962962962E-2</v>
      </c>
      <c r="AB254" s="46">
        <f t="shared" si="3"/>
        <v>2.546296296296291E-2</v>
      </c>
    </row>
    <row r="255" spans="1:29" x14ac:dyDescent="0.35">
      <c r="A255" s="1">
        <v>44740</v>
      </c>
      <c r="B255" s="2">
        <v>0.83961805555555558</v>
      </c>
      <c r="C255" t="s">
        <v>100</v>
      </c>
      <c r="D255" t="s">
        <v>68</v>
      </c>
      <c r="E255">
        <v>76</v>
      </c>
      <c r="F255" t="s">
        <v>70</v>
      </c>
      <c r="G255" t="s">
        <v>125</v>
      </c>
      <c r="H255" t="s">
        <v>101</v>
      </c>
      <c r="I255" t="s">
        <v>76</v>
      </c>
      <c r="J255">
        <v>300</v>
      </c>
      <c r="K255" t="s">
        <v>63</v>
      </c>
      <c r="L255" t="s">
        <v>125</v>
      </c>
      <c r="M255">
        <v>50.827968843238899</v>
      </c>
      <c r="N255">
        <v>-7.3140088711141598</v>
      </c>
      <c r="O255">
        <v>12</v>
      </c>
      <c r="P255" t="s">
        <v>65</v>
      </c>
      <c r="Q255">
        <v>0</v>
      </c>
      <c r="R255">
        <v>3</v>
      </c>
      <c r="S255">
        <v>4</v>
      </c>
      <c r="T255">
        <v>5</v>
      </c>
      <c r="U255">
        <v>3</v>
      </c>
      <c r="V255" t="s">
        <v>65</v>
      </c>
      <c r="W255" t="s">
        <v>65</v>
      </c>
      <c r="X255" t="s">
        <v>66</v>
      </c>
      <c r="Z255">
        <v>10875.272409589499</v>
      </c>
      <c r="AA255" s="2">
        <v>2.5462962962962962E-2</v>
      </c>
      <c r="AB255" s="46" t="str">
        <f t="shared" si="3"/>
        <v/>
      </c>
    </row>
    <row r="256" spans="1:29" x14ac:dyDescent="0.35">
      <c r="A256" s="1">
        <v>44740</v>
      </c>
      <c r="B256" s="2">
        <v>0.84081018518518524</v>
      </c>
      <c r="C256" t="s">
        <v>100</v>
      </c>
      <c r="D256" t="s">
        <v>60</v>
      </c>
      <c r="E256">
        <v>77</v>
      </c>
      <c r="F256" t="s">
        <v>70</v>
      </c>
      <c r="G256" t="s">
        <v>125</v>
      </c>
      <c r="H256" t="s">
        <v>101</v>
      </c>
      <c r="I256" t="s">
        <v>77</v>
      </c>
      <c r="J256">
        <v>300</v>
      </c>
      <c r="K256" t="s">
        <v>63</v>
      </c>
      <c r="L256" t="s">
        <v>125</v>
      </c>
      <c r="M256">
        <v>50.828712456127803</v>
      </c>
      <c r="N256">
        <v>-7.3184424586937702</v>
      </c>
      <c r="O256">
        <v>12</v>
      </c>
      <c r="P256" t="s">
        <v>65</v>
      </c>
      <c r="Q256">
        <v>0</v>
      </c>
      <c r="R256">
        <v>3</v>
      </c>
      <c r="S256">
        <v>4</v>
      </c>
      <c r="T256">
        <v>4</v>
      </c>
      <c r="U256">
        <v>6</v>
      </c>
      <c r="V256" t="s">
        <v>65</v>
      </c>
      <c r="W256" t="s">
        <v>65</v>
      </c>
      <c r="X256" t="s">
        <v>66</v>
      </c>
      <c r="Z256">
        <v>4606.0039504055003</v>
      </c>
      <c r="AA256" s="2">
        <v>1.3773148148148147E-2</v>
      </c>
      <c r="AB256" s="46">
        <f t="shared" si="3"/>
        <v>1.3773148148148118E-2</v>
      </c>
    </row>
    <row r="257" spans="1:28" x14ac:dyDescent="0.35">
      <c r="A257" s="1">
        <v>44740</v>
      </c>
      <c r="B257" s="2">
        <v>0.85458333333333336</v>
      </c>
      <c r="C257" t="s">
        <v>100</v>
      </c>
      <c r="D257" t="s">
        <v>68</v>
      </c>
      <c r="E257">
        <v>77</v>
      </c>
      <c r="F257" t="s">
        <v>70</v>
      </c>
      <c r="G257" t="s">
        <v>125</v>
      </c>
      <c r="H257" t="s">
        <v>101</v>
      </c>
      <c r="I257" t="s">
        <v>77</v>
      </c>
      <c r="J257">
        <v>300</v>
      </c>
      <c r="K257" t="s">
        <v>63</v>
      </c>
      <c r="L257" t="s">
        <v>125</v>
      </c>
      <c r="M257">
        <v>50.829269489434303</v>
      </c>
      <c r="N257">
        <v>-7.3819430186067798</v>
      </c>
      <c r="O257">
        <v>12</v>
      </c>
      <c r="P257" t="s">
        <v>65</v>
      </c>
      <c r="Q257">
        <v>0</v>
      </c>
      <c r="R257">
        <v>3</v>
      </c>
      <c r="S257">
        <v>4</v>
      </c>
      <c r="T257">
        <v>4</v>
      </c>
      <c r="U257">
        <v>6</v>
      </c>
      <c r="V257" t="s">
        <v>65</v>
      </c>
      <c r="W257" t="s">
        <v>65</v>
      </c>
      <c r="X257" t="s">
        <v>66</v>
      </c>
      <c r="Z257">
        <v>4606.0039504055003</v>
      </c>
      <c r="AA257" s="2">
        <v>1.3773148148148147E-2</v>
      </c>
      <c r="AB257" s="46" t="str">
        <f t="shared" si="3"/>
        <v/>
      </c>
    </row>
    <row r="258" spans="1:28" x14ac:dyDescent="0.35">
      <c r="A258" s="1">
        <v>44741</v>
      </c>
      <c r="B258" s="2">
        <v>0.37350694444444449</v>
      </c>
      <c r="C258" t="s">
        <v>100</v>
      </c>
      <c r="D258" t="s">
        <v>60</v>
      </c>
      <c r="E258">
        <v>78</v>
      </c>
      <c r="F258" t="s">
        <v>70</v>
      </c>
      <c r="G258" t="s">
        <v>125</v>
      </c>
      <c r="H258" t="s">
        <v>101</v>
      </c>
      <c r="I258" t="s">
        <v>77</v>
      </c>
      <c r="J258">
        <v>300</v>
      </c>
      <c r="K258" t="s">
        <v>63</v>
      </c>
      <c r="L258" t="s">
        <v>125</v>
      </c>
      <c r="M258">
        <v>50.832172388240302</v>
      </c>
      <c r="N258">
        <v>-8.9333008047487397</v>
      </c>
      <c r="O258">
        <v>12</v>
      </c>
      <c r="P258" t="s">
        <v>65</v>
      </c>
      <c r="Q258">
        <v>0</v>
      </c>
      <c r="R258">
        <v>4</v>
      </c>
      <c r="S258">
        <v>4</v>
      </c>
      <c r="T258">
        <v>4</v>
      </c>
      <c r="U258">
        <v>6</v>
      </c>
      <c r="V258" t="s">
        <v>65</v>
      </c>
      <c r="W258" t="s">
        <v>65</v>
      </c>
      <c r="X258" t="s">
        <v>69</v>
      </c>
      <c r="Z258">
        <v>6582.8580826691996</v>
      </c>
      <c r="AA258" s="2">
        <v>2.0266203703703703E-2</v>
      </c>
      <c r="AB258" s="46">
        <f t="shared" si="3"/>
        <v>2.0266203703703634E-2</v>
      </c>
    </row>
    <row r="259" spans="1:28" x14ac:dyDescent="0.35">
      <c r="A259" s="1">
        <v>44741</v>
      </c>
      <c r="B259" s="2">
        <v>0.39377314814814812</v>
      </c>
      <c r="C259" t="s">
        <v>100</v>
      </c>
      <c r="D259" t="s">
        <v>68</v>
      </c>
      <c r="E259">
        <v>78</v>
      </c>
      <c r="F259" t="s">
        <v>70</v>
      </c>
      <c r="G259" t="s">
        <v>125</v>
      </c>
      <c r="H259" t="s">
        <v>101</v>
      </c>
      <c r="I259" t="s">
        <v>77</v>
      </c>
      <c r="J259">
        <v>300</v>
      </c>
      <c r="K259" t="s">
        <v>63</v>
      </c>
      <c r="L259" t="s">
        <v>125</v>
      </c>
      <c r="M259">
        <v>50.833329842506402</v>
      </c>
      <c r="N259">
        <v>-9.0257011604490103</v>
      </c>
      <c r="O259">
        <v>12</v>
      </c>
      <c r="P259" t="s">
        <v>65</v>
      </c>
      <c r="Q259">
        <v>0</v>
      </c>
      <c r="R259">
        <v>4</v>
      </c>
      <c r="S259">
        <v>4</v>
      </c>
      <c r="T259">
        <v>4</v>
      </c>
      <c r="U259">
        <v>6</v>
      </c>
      <c r="V259" t="s">
        <v>65</v>
      </c>
      <c r="W259" t="s">
        <v>65</v>
      </c>
      <c r="X259" t="s">
        <v>69</v>
      </c>
      <c r="Z259">
        <v>6582.8580826691996</v>
      </c>
      <c r="AA259" s="2">
        <v>2.0266203703703703E-2</v>
      </c>
      <c r="AB259" s="46" t="str">
        <f t="shared" ref="AB259:AB322" si="4">IF($D259="Stop","",$B260-$B259)</f>
        <v/>
      </c>
    </row>
    <row r="260" spans="1:28" x14ac:dyDescent="0.35">
      <c r="A260" s="1">
        <v>44741</v>
      </c>
      <c r="B260" s="2">
        <v>0.39761574074074074</v>
      </c>
      <c r="C260" t="s">
        <v>100</v>
      </c>
      <c r="D260" t="s">
        <v>60</v>
      </c>
      <c r="E260">
        <v>79</v>
      </c>
      <c r="F260" t="s">
        <v>70</v>
      </c>
      <c r="G260" t="s">
        <v>125</v>
      </c>
      <c r="H260" t="s">
        <v>101</v>
      </c>
      <c r="I260" t="s">
        <v>77</v>
      </c>
      <c r="J260">
        <v>300</v>
      </c>
      <c r="K260" t="s">
        <v>63</v>
      </c>
      <c r="L260" t="s">
        <v>125</v>
      </c>
      <c r="M260">
        <v>50.833612904663099</v>
      </c>
      <c r="N260">
        <v>-9.0443617885150793</v>
      </c>
      <c r="O260">
        <v>12</v>
      </c>
      <c r="P260" t="s">
        <v>65</v>
      </c>
      <c r="Q260">
        <v>0</v>
      </c>
      <c r="R260">
        <v>4</v>
      </c>
      <c r="S260">
        <v>4</v>
      </c>
      <c r="T260">
        <v>4</v>
      </c>
      <c r="U260">
        <v>6</v>
      </c>
      <c r="V260" t="s">
        <v>65</v>
      </c>
      <c r="W260" t="s">
        <v>65</v>
      </c>
      <c r="X260" t="s">
        <v>69</v>
      </c>
      <c r="Z260">
        <v>6610.3314109861703</v>
      </c>
      <c r="AA260" s="2">
        <v>1.9953703703703706E-2</v>
      </c>
      <c r="AB260" s="46">
        <f t="shared" si="4"/>
        <v>5.7754629629629961E-3</v>
      </c>
    </row>
    <row r="261" spans="1:28" x14ac:dyDescent="0.35">
      <c r="A261" s="1">
        <v>44741</v>
      </c>
      <c r="B261" s="2">
        <v>0.40339120370370374</v>
      </c>
      <c r="C261" t="s">
        <v>100</v>
      </c>
      <c r="D261" t="s">
        <v>67</v>
      </c>
      <c r="E261">
        <v>79</v>
      </c>
      <c r="F261" t="s">
        <v>70</v>
      </c>
      <c r="G261" t="s">
        <v>125</v>
      </c>
      <c r="H261" t="s">
        <v>101</v>
      </c>
      <c r="I261" t="s">
        <v>77</v>
      </c>
      <c r="J261">
        <v>300</v>
      </c>
      <c r="K261" t="s">
        <v>63</v>
      </c>
      <c r="L261" t="s">
        <v>125</v>
      </c>
      <c r="M261">
        <v>50.833820730908101</v>
      </c>
      <c r="N261">
        <v>-9.0712783783612991</v>
      </c>
      <c r="O261">
        <v>12</v>
      </c>
      <c r="P261" t="s">
        <v>65</v>
      </c>
      <c r="Q261">
        <v>0</v>
      </c>
      <c r="R261">
        <v>4</v>
      </c>
      <c r="S261">
        <v>4</v>
      </c>
      <c r="T261">
        <v>4</v>
      </c>
      <c r="U261">
        <v>5</v>
      </c>
      <c r="V261" t="s">
        <v>65</v>
      </c>
      <c r="W261" t="s">
        <v>65</v>
      </c>
      <c r="X261" t="s">
        <v>69</v>
      </c>
      <c r="Z261">
        <v>6610.3314109861703</v>
      </c>
      <c r="AA261" s="2">
        <v>1.9953703703703706E-2</v>
      </c>
      <c r="AB261" s="46">
        <f t="shared" si="4"/>
        <v>1.41782407407407E-2</v>
      </c>
    </row>
    <row r="262" spans="1:28" x14ac:dyDescent="0.35">
      <c r="A262" s="1">
        <v>44741</v>
      </c>
      <c r="B262" s="2">
        <v>0.41756944444444444</v>
      </c>
      <c r="C262" t="s">
        <v>100</v>
      </c>
      <c r="D262" t="s">
        <v>68</v>
      </c>
      <c r="E262">
        <v>79</v>
      </c>
      <c r="F262" t="s">
        <v>70</v>
      </c>
      <c r="G262" t="s">
        <v>125</v>
      </c>
      <c r="H262" t="s">
        <v>101</v>
      </c>
      <c r="I262" t="s">
        <v>77</v>
      </c>
      <c r="J262">
        <v>300</v>
      </c>
      <c r="K262" t="s">
        <v>63</v>
      </c>
      <c r="L262" t="s">
        <v>125</v>
      </c>
      <c r="M262">
        <v>50.834149001466798</v>
      </c>
      <c r="N262">
        <v>-9.1361219348045992</v>
      </c>
      <c r="O262">
        <v>12</v>
      </c>
      <c r="P262" t="s">
        <v>65</v>
      </c>
      <c r="Q262">
        <v>0</v>
      </c>
      <c r="R262">
        <v>4</v>
      </c>
      <c r="S262">
        <v>4</v>
      </c>
      <c r="T262">
        <v>4</v>
      </c>
      <c r="U262">
        <v>5</v>
      </c>
      <c r="V262" t="s">
        <v>65</v>
      </c>
      <c r="W262" t="s">
        <v>65</v>
      </c>
      <c r="X262" t="s">
        <v>69</v>
      </c>
      <c r="Z262">
        <v>6610.3314109861703</v>
      </c>
      <c r="AA262" s="2">
        <v>1.9953703703703706E-2</v>
      </c>
      <c r="AB262" s="46" t="str">
        <f t="shared" si="4"/>
        <v/>
      </c>
    </row>
    <row r="263" spans="1:28" x14ac:dyDescent="0.35">
      <c r="A263" s="1">
        <v>44741</v>
      </c>
      <c r="B263" s="2">
        <v>0.47798611111111117</v>
      </c>
      <c r="C263" t="s">
        <v>100</v>
      </c>
      <c r="D263" t="s">
        <v>60</v>
      </c>
      <c r="E263">
        <v>80</v>
      </c>
      <c r="F263" t="s">
        <v>70</v>
      </c>
      <c r="G263" t="s">
        <v>125</v>
      </c>
      <c r="H263" t="s">
        <v>101</v>
      </c>
      <c r="I263" t="s">
        <v>77</v>
      </c>
      <c r="J263">
        <v>300</v>
      </c>
      <c r="K263" t="s">
        <v>63</v>
      </c>
      <c r="L263" t="s">
        <v>125</v>
      </c>
      <c r="M263">
        <v>50.834369782911097</v>
      </c>
      <c r="N263">
        <v>-9.1000750104476609</v>
      </c>
      <c r="O263">
        <v>12</v>
      </c>
      <c r="P263" t="s">
        <v>65</v>
      </c>
      <c r="Q263">
        <v>0</v>
      </c>
      <c r="R263">
        <v>4</v>
      </c>
      <c r="S263">
        <v>3</v>
      </c>
      <c r="T263">
        <v>4</v>
      </c>
      <c r="U263">
        <v>8</v>
      </c>
      <c r="V263" t="s">
        <v>65</v>
      </c>
      <c r="W263" t="s">
        <v>65</v>
      </c>
      <c r="X263" t="s">
        <v>69</v>
      </c>
      <c r="Z263">
        <v>8995.8515728885395</v>
      </c>
      <c r="AA263" s="2">
        <v>2.6956018518518522E-2</v>
      </c>
      <c r="AB263" s="46">
        <f t="shared" si="4"/>
        <v>2.6956018518518421E-2</v>
      </c>
    </row>
    <row r="264" spans="1:28" x14ac:dyDescent="0.35">
      <c r="A264" s="1">
        <v>44741</v>
      </c>
      <c r="B264" s="2">
        <v>0.50494212962962959</v>
      </c>
      <c r="C264" t="s">
        <v>100</v>
      </c>
      <c r="D264" t="s">
        <v>68</v>
      </c>
      <c r="E264">
        <v>80</v>
      </c>
      <c r="F264" t="s">
        <v>70</v>
      </c>
      <c r="G264" t="s">
        <v>125</v>
      </c>
      <c r="H264" t="s">
        <v>101</v>
      </c>
      <c r="I264" t="s">
        <v>77</v>
      </c>
      <c r="J264">
        <v>300</v>
      </c>
      <c r="K264" t="s">
        <v>63</v>
      </c>
      <c r="L264" t="s">
        <v>125</v>
      </c>
      <c r="M264">
        <v>50.8300214997778</v>
      </c>
      <c r="N264">
        <v>-9.2264033994560908</v>
      </c>
      <c r="O264">
        <v>12</v>
      </c>
      <c r="P264" t="s">
        <v>65</v>
      </c>
      <c r="Q264">
        <v>0</v>
      </c>
      <c r="R264">
        <v>4</v>
      </c>
      <c r="S264">
        <v>3</v>
      </c>
      <c r="T264">
        <v>4</v>
      </c>
      <c r="U264">
        <v>8</v>
      </c>
      <c r="V264" t="s">
        <v>65</v>
      </c>
      <c r="W264" t="s">
        <v>65</v>
      </c>
      <c r="X264" t="s">
        <v>69</v>
      </c>
      <c r="Z264">
        <v>8995.8515728885395</v>
      </c>
      <c r="AA264" s="2">
        <v>2.6956018518518522E-2</v>
      </c>
      <c r="AB264" s="46" t="str">
        <f t="shared" si="4"/>
        <v/>
      </c>
    </row>
    <row r="265" spans="1:28" x14ac:dyDescent="0.35">
      <c r="A265" s="1">
        <v>44741</v>
      </c>
      <c r="B265" s="2">
        <v>0.58042824074074073</v>
      </c>
      <c r="C265" t="s">
        <v>100</v>
      </c>
      <c r="D265" t="s">
        <v>60</v>
      </c>
      <c r="E265">
        <v>81</v>
      </c>
      <c r="F265" t="s">
        <v>70</v>
      </c>
      <c r="G265" t="s">
        <v>125</v>
      </c>
      <c r="H265" t="s">
        <v>101</v>
      </c>
      <c r="I265" t="s">
        <v>77</v>
      </c>
      <c r="J265">
        <v>300</v>
      </c>
      <c r="K265" t="s">
        <v>63</v>
      </c>
      <c r="L265" t="s">
        <v>125</v>
      </c>
      <c r="M265">
        <v>50.829111670000003</v>
      </c>
      <c r="N265">
        <v>-9.5514349999999997</v>
      </c>
      <c r="O265">
        <v>12</v>
      </c>
      <c r="P265" t="s">
        <v>65</v>
      </c>
      <c r="Q265">
        <v>0</v>
      </c>
      <c r="R265">
        <v>4</v>
      </c>
      <c r="S265">
        <v>3</v>
      </c>
      <c r="T265">
        <v>4</v>
      </c>
      <c r="U265">
        <v>6</v>
      </c>
      <c r="V265" t="s">
        <v>65</v>
      </c>
      <c r="W265" t="s">
        <v>65</v>
      </c>
      <c r="X265" t="s">
        <v>66</v>
      </c>
      <c r="Z265">
        <v>22420.895420621298</v>
      </c>
      <c r="AA265" s="2">
        <v>8.1157407407407414E-2</v>
      </c>
      <c r="AB265" s="46">
        <f t="shared" si="4"/>
        <v>9.6296296296296546E-3</v>
      </c>
    </row>
    <row r="266" spans="1:28" x14ac:dyDescent="0.35">
      <c r="A266" s="1">
        <v>44741</v>
      </c>
      <c r="B266" s="2">
        <v>0.59005787037037039</v>
      </c>
      <c r="C266" t="s">
        <v>100</v>
      </c>
      <c r="D266" t="s">
        <v>67</v>
      </c>
      <c r="E266">
        <v>81</v>
      </c>
      <c r="F266" t="s">
        <v>70</v>
      </c>
      <c r="G266" t="s">
        <v>125</v>
      </c>
      <c r="H266" t="s">
        <v>101</v>
      </c>
      <c r="I266" t="s">
        <v>77</v>
      </c>
      <c r="J266">
        <v>300</v>
      </c>
      <c r="K266" t="s">
        <v>63</v>
      </c>
      <c r="L266" t="s">
        <v>125</v>
      </c>
      <c r="M266">
        <v>50.8299726320977</v>
      </c>
      <c r="N266">
        <v>-9.5936880359568093</v>
      </c>
      <c r="O266">
        <v>12</v>
      </c>
      <c r="P266" t="s">
        <v>65</v>
      </c>
      <c r="Q266">
        <v>0</v>
      </c>
      <c r="R266">
        <v>4</v>
      </c>
      <c r="S266">
        <v>3</v>
      </c>
      <c r="T266">
        <v>4</v>
      </c>
      <c r="U266">
        <v>6</v>
      </c>
      <c r="V266" t="s">
        <v>74</v>
      </c>
      <c r="W266" t="s">
        <v>82</v>
      </c>
      <c r="X266" t="s">
        <v>66</v>
      </c>
      <c r="Z266">
        <v>22420.895420621298</v>
      </c>
      <c r="AA266" s="2">
        <v>8.1157407407407414E-2</v>
      </c>
      <c r="AB266" s="46">
        <f t="shared" si="4"/>
        <v>1.3703703703703662E-2</v>
      </c>
    </row>
    <row r="267" spans="1:28" x14ac:dyDescent="0.35">
      <c r="A267" s="1">
        <v>44741</v>
      </c>
      <c r="B267" s="2">
        <v>0.60376157407407405</v>
      </c>
      <c r="C267" t="s">
        <v>100</v>
      </c>
      <c r="D267" t="s">
        <v>67</v>
      </c>
      <c r="E267">
        <v>81</v>
      </c>
      <c r="F267" t="s">
        <v>70</v>
      </c>
      <c r="G267" t="s">
        <v>125</v>
      </c>
      <c r="H267" t="s">
        <v>101</v>
      </c>
      <c r="I267" t="s">
        <v>77</v>
      </c>
      <c r="J267">
        <v>300</v>
      </c>
      <c r="K267" t="s">
        <v>63</v>
      </c>
      <c r="L267" t="s">
        <v>125</v>
      </c>
      <c r="M267">
        <v>50.8299587870818</v>
      </c>
      <c r="N267">
        <v>-9.6503824706209205</v>
      </c>
      <c r="O267">
        <v>12</v>
      </c>
      <c r="P267" t="s">
        <v>65</v>
      </c>
      <c r="Q267">
        <v>0</v>
      </c>
      <c r="R267">
        <v>3</v>
      </c>
      <c r="S267">
        <v>3</v>
      </c>
      <c r="T267">
        <v>4</v>
      </c>
      <c r="U267">
        <v>6</v>
      </c>
      <c r="V267" t="s">
        <v>74</v>
      </c>
      <c r="W267" t="s">
        <v>82</v>
      </c>
      <c r="X267" t="s">
        <v>66</v>
      </c>
      <c r="Z267">
        <v>22420.895420621298</v>
      </c>
      <c r="AA267" s="2">
        <v>8.1157407407407414E-2</v>
      </c>
      <c r="AB267" s="46">
        <f t="shared" si="4"/>
        <v>4.4097222222222454E-3</v>
      </c>
    </row>
    <row r="268" spans="1:28" x14ac:dyDescent="0.35">
      <c r="A268" s="1">
        <v>44741</v>
      </c>
      <c r="B268" s="2">
        <v>0.60817129629629629</v>
      </c>
      <c r="C268" t="s">
        <v>100</v>
      </c>
      <c r="D268" t="s">
        <v>67</v>
      </c>
      <c r="E268">
        <v>81</v>
      </c>
      <c r="F268" t="s">
        <v>70</v>
      </c>
      <c r="G268" t="s">
        <v>125</v>
      </c>
      <c r="H268" t="s">
        <v>101</v>
      </c>
      <c r="I268" t="s">
        <v>77</v>
      </c>
      <c r="J268">
        <v>300</v>
      </c>
      <c r="K268" t="s">
        <v>63</v>
      </c>
      <c r="L268" t="s">
        <v>125</v>
      </c>
      <c r="M268">
        <v>50.829753556431001</v>
      </c>
      <c r="N268">
        <v>-9.6696345857042907</v>
      </c>
      <c r="O268">
        <v>12</v>
      </c>
      <c r="P268" t="s">
        <v>65</v>
      </c>
      <c r="Q268">
        <v>0</v>
      </c>
      <c r="R268">
        <v>3</v>
      </c>
      <c r="S268">
        <v>3</v>
      </c>
      <c r="T268">
        <v>4</v>
      </c>
      <c r="U268">
        <v>6</v>
      </c>
      <c r="V268" t="s">
        <v>65</v>
      </c>
      <c r="W268" t="s">
        <v>65</v>
      </c>
      <c r="X268" t="s">
        <v>66</v>
      </c>
      <c r="Z268">
        <v>22420.895420621298</v>
      </c>
      <c r="AA268" s="2">
        <v>8.1157407407407414E-2</v>
      </c>
      <c r="AB268" s="46">
        <f t="shared" si="4"/>
        <v>1.9675925925932702E-4</v>
      </c>
    </row>
    <row r="269" spans="1:28" x14ac:dyDescent="0.35">
      <c r="A269" s="1">
        <v>44741</v>
      </c>
      <c r="B269" s="2">
        <v>0.60836805555555562</v>
      </c>
      <c r="C269" t="s">
        <v>100</v>
      </c>
      <c r="D269" t="s">
        <v>67</v>
      </c>
      <c r="E269">
        <v>81</v>
      </c>
      <c r="F269" t="s">
        <v>70</v>
      </c>
      <c r="G269" t="s">
        <v>125</v>
      </c>
      <c r="H269" t="s">
        <v>101</v>
      </c>
      <c r="I269" t="s">
        <v>77</v>
      </c>
      <c r="J269">
        <v>300</v>
      </c>
      <c r="K269" t="s">
        <v>63</v>
      </c>
      <c r="L269" t="s">
        <v>125</v>
      </c>
      <c r="M269">
        <v>50.829763518213802</v>
      </c>
      <c r="N269">
        <v>-9.6705023604363092</v>
      </c>
      <c r="O269">
        <v>12</v>
      </c>
      <c r="P269" t="s">
        <v>65</v>
      </c>
      <c r="Q269">
        <v>0</v>
      </c>
      <c r="R269">
        <v>3</v>
      </c>
      <c r="S269">
        <v>3</v>
      </c>
      <c r="T269">
        <v>4</v>
      </c>
      <c r="U269">
        <v>5</v>
      </c>
      <c r="V269" t="s">
        <v>65</v>
      </c>
      <c r="W269" t="s">
        <v>65</v>
      </c>
      <c r="X269" t="s">
        <v>66</v>
      </c>
      <c r="Z269">
        <v>22420.895420621298</v>
      </c>
      <c r="AA269" s="2">
        <v>8.1157407407407414E-2</v>
      </c>
      <c r="AB269" s="46">
        <f t="shared" si="4"/>
        <v>2.3900462962962887E-2</v>
      </c>
    </row>
    <row r="270" spans="1:28" x14ac:dyDescent="0.35">
      <c r="A270" s="1">
        <v>44741</v>
      </c>
      <c r="B270" s="2">
        <v>0.63226851851851851</v>
      </c>
      <c r="C270" t="s">
        <v>100</v>
      </c>
      <c r="D270" t="s">
        <v>67</v>
      </c>
      <c r="E270">
        <v>81</v>
      </c>
      <c r="F270" t="s">
        <v>70</v>
      </c>
      <c r="G270" t="s">
        <v>125</v>
      </c>
      <c r="H270" t="s">
        <v>101</v>
      </c>
      <c r="I270" t="s">
        <v>77</v>
      </c>
      <c r="J270">
        <v>300</v>
      </c>
      <c r="K270" t="s">
        <v>63</v>
      </c>
      <c r="L270" t="s">
        <v>125</v>
      </c>
      <c r="M270">
        <v>50.828724745866197</v>
      </c>
      <c r="N270">
        <v>-9.7615285217831804</v>
      </c>
      <c r="O270">
        <v>12</v>
      </c>
      <c r="P270" t="s">
        <v>71</v>
      </c>
      <c r="Q270">
        <v>0</v>
      </c>
      <c r="R270">
        <v>3</v>
      </c>
      <c r="S270">
        <v>3</v>
      </c>
      <c r="T270">
        <v>5</v>
      </c>
      <c r="U270">
        <v>5</v>
      </c>
      <c r="V270" t="s">
        <v>65</v>
      </c>
      <c r="W270" t="s">
        <v>65</v>
      </c>
      <c r="X270" t="s">
        <v>66</v>
      </c>
      <c r="Z270">
        <v>22420.895420621298</v>
      </c>
      <c r="AA270" s="2">
        <v>8.1157407407407414E-2</v>
      </c>
      <c r="AB270" s="46">
        <f t="shared" si="4"/>
        <v>3.2407407407408773E-4</v>
      </c>
    </row>
    <row r="271" spans="1:28" x14ac:dyDescent="0.35">
      <c r="A271" s="1">
        <v>44741</v>
      </c>
      <c r="B271" s="2">
        <v>0.6325925925925926</v>
      </c>
      <c r="C271" t="s">
        <v>100</v>
      </c>
      <c r="D271" t="s">
        <v>67</v>
      </c>
      <c r="E271">
        <v>81</v>
      </c>
      <c r="F271" t="s">
        <v>70</v>
      </c>
      <c r="G271" t="s">
        <v>125</v>
      </c>
      <c r="H271" t="s">
        <v>101</v>
      </c>
      <c r="I271" t="s">
        <v>77</v>
      </c>
      <c r="J271">
        <v>300</v>
      </c>
      <c r="K271" t="s">
        <v>63</v>
      </c>
      <c r="L271" t="s">
        <v>125</v>
      </c>
      <c r="M271">
        <v>50.828813844766898</v>
      </c>
      <c r="N271">
        <v>-9.7625503210622604</v>
      </c>
      <c r="O271">
        <v>12</v>
      </c>
      <c r="P271" t="s">
        <v>71</v>
      </c>
      <c r="Q271">
        <v>0</v>
      </c>
      <c r="R271">
        <v>3</v>
      </c>
      <c r="S271">
        <v>3</v>
      </c>
      <c r="T271">
        <v>5</v>
      </c>
      <c r="U271">
        <v>3</v>
      </c>
      <c r="V271" t="s">
        <v>65</v>
      </c>
      <c r="W271" t="s">
        <v>65</v>
      </c>
      <c r="X271" t="s">
        <v>66</v>
      </c>
      <c r="Z271">
        <v>22420.895420621298</v>
      </c>
      <c r="AA271" s="2">
        <v>8.1157407407407414E-2</v>
      </c>
      <c r="AB271" s="46">
        <f t="shared" si="4"/>
        <v>1.1712962962962981E-2</v>
      </c>
    </row>
    <row r="272" spans="1:28" x14ac:dyDescent="0.35">
      <c r="A272" s="1">
        <v>44741</v>
      </c>
      <c r="B272" s="2">
        <v>0.64430555555555558</v>
      </c>
      <c r="C272" t="s">
        <v>100</v>
      </c>
      <c r="D272" t="s">
        <v>67</v>
      </c>
      <c r="E272">
        <v>81</v>
      </c>
      <c r="F272" t="s">
        <v>70</v>
      </c>
      <c r="G272" t="s">
        <v>125</v>
      </c>
      <c r="H272" t="s">
        <v>101</v>
      </c>
      <c r="I272" t="s">
        <v>77</v>
      </c>
      <c r="J272">
        <v>300</v>
      </c>
      <c r="K272" t="s">
        <v>63</v>
      </c>
      <c r="L272" t="s">
        <v>125</v>
      </c>
      <c r="M272">
        <v>50.829477846544599</v>
      </c>
      <c r="N272">
        <v>-9.8032548728094397</v>
      </c>
      <c r="O272">
        <v>12</v>
      </c>
      <c r="P272" t="s">
        <v>65</v>
      </c>
      <c r="Q272">
        <v>0</v>
      </c>
      <c r="R272">
        <v>3</v>
      </c>
      <c r="S272">
        <v>3</v>
      </c>
      <c r="T272">
        <v>5</v>
      </c>
      <c r="U272">
        <v>3</v>
      </c>
      <c r="V272" t="s">
        <v>65</v>
      </c>
      <c r="W272" t="s">
        <v>65</v>
      </c>
      <c r="X272" t="s">
        <v>66</v>
      </c>
      <c r="Z272">
        <v>22420.895420621298</v>
      </c>
      <c r="AA272" s="2">
        <v>8.1157407407407414E-2</v>
      </c>
      <c r="AB272" s="46">
        <f t="shared" si="4"/>
        <v>2.5925925925925908E-3</v>
      </c>
    </row>
    <row r="273" spans="1:28" x14ac:dyDescent="0.35">
      <c r="A273" s="1">
        <v>44741</v>
      </c>
      <c r="B273" s="2">
        <v>0.64689814814814817</v>
      </c>
      <c r="C273" t="s">
        <v>100</v>
      </c>
      <c r="D273" t="s">
        <v>67</v>
      </c>
      <c r="E273">
        <v>81</v>
      </c>
      <c r="F273" t="s">
        <v>70</v>
      </c>
      <c r="G273" t="s">
        <v>125</v>
      </c>
      <c r="H273" t="s">
        <v>101</v>
      </c>
      <c r="I273" t="s">
        <v>77</v>
      </c>
      <c r="J273">
        <v>300</v>
      </c>
      <c r="K273" t="s">
        <v>63</v>
      </c>
      <c r="L273" t="s">
        <v>125</v>
      </c>
      <c r="M273">
        <v>50.829375570888899</v>
      </c>
      <c r="N273">
        <v>-9.8123349329889695</v>
      </c>
      <c r="O273">
        <v>12</v>
      </c>
      <c r="P273" t="s">
        <v>64</v>
      </c>
      <c r="Q273">
        <v>20</v>
      </c>
      <c r="R273">
        <v>3</v>
      </c>
      <c r="S273">
        <v>3</v>
      </c>
      <c r="T273">
        <v>5</v>
      </c>
      <c r="U273">
        <v>3</v>
      </c>
      <c r="V273" t="s">
        <v>65</v>
      </c>
      <c r="W273" t="s">
        <v>65</v>
      </c>
      <c r="X273" t="s">
        <v>66</v>
      </c>
      <c r="Z273">
        <v>22420.895420621298</v>
      </c>
      <c r="AA273" s="2">
        <v>8.1157407407407414E-2</v>
      </c>
      <c r="AB273" s="46">
        <f t="shared" si="4"/>
        <v>8.310185185185115E-3</v>
      </c>
    </row>
    <row r="274" spans="1:28" x14ac:dyDescent="0.35">
      <c r="A274" s="1">
        <v>44741</v>
      </c>
      <c r="B274" s="2">
        <v>0.65520833333333328</v>
      </c>
      <c r="C274" t="s">
        <v>100</v>
      </c>
      <c r="D274" t="s">
        <v>67</v>
      </c>
      <c r="E274">
        <v>81</v>
      </c>
      <c r="F274" t="s">
        <v>70</v>
      </c>
      <c r="G274" t="s">
        <v>125</v>
      </c>
      <c r="H274" t="s">
        <v>101</v>
      </c>
      <c r="I274" t="s">
        <v>77</v>
      </c>
      <c r="J274">
        <v>300</v>
      </c>
      <c r="K274" t="s">
        <v>63</v>
      </c>
      <c r="L274" t="s">
        <v>125</v>
      </c>
      <c r="M274">
        <v>50.829592513992601</v>
      </c>
      <c r="N274">
        <v>-9.8419718300417998</v>
      </c>
      <c r="O274">
        <v>12</v>
      </c>
      <c r="P274" t="s">
        <v>64</v>
      </c>
      <c r="Q274">
        <v>20</v>
      </c>
      <c r="R274">
        <v>4</v>
      </c>
      <c r="S274">
        <v>3</v>
      </c>
      <c r="T274">
        <v>5</v>
      </c>
      <c r="U274">
        <v>3</v>
      </c>
      <c r="V274" t="s">
        <v>65</v>
      </c>
      <c r="W274" t="s">
        <v>65</v>
      </c>
      <c r="X274" t="s">
        <v>66</v>
      </c>
      <c r="Z274">
        <v>22420.895420621298</v>
      </c>
      <c r="AA274" s="2">
        <v>8.1157407407407414E-2</v>
      </c>
      <c r="AB274" s="46">
        <f t="shared" si="4"/>
        <v>6.3773148148148495E-3</v>
      </c>
    </row>
    <row r="275" spans="1:28" x14ac:dyDescent="0.35">
      <c r="A275" s="1">
        <v>44741</v>
      </c>
      <c r="B275" s="2">
        <v>0.66158564814814813</v>
      </c>
      <c r="C275" t="s">
        <v>100</v>
      </c>
      <c r="D275" t="s">
        <v>68</v>
      </c>
      <c r="E275">
        <v>81</v>
      </c>
      <c r="F275" t="s">
        <v>70</v>
      </c>
      <c r="G275" t="s">
        <v>125</v>
      </c>
      <c r="H275" t="s">
        <v>101</v>
      </c>
      <c r="I275" t="s">
        <v>77</v>
      </c>
      <c r="J275">
        <v>300</v>
      </c>
      <c r="K275" t="s">
        <v>63</v>
      </c>
      <c r="L275" t="s">
        <v>125</v>
      </c>
      <c r="M275">
        <v>50.829549541525402</v>
      </c>
      <c r="N275">
        <v>-9.8604129922106694</v>
      </c>
      <c r="O275">
        <v>12</v>
      </c>
      <c r="P275" t="s">
        <v>64</v>
      </c>
      <c r="Q275">
        <v>20</v>
      </c>
      <c r="R275">
        <v>4</v>
      </c>
      <c r="S275">
        <v>3</v>
      </c>
      <c r="T275">
        <v>5</v>
      </c>
      <c r="U275">
        <v>3</v>
      </c>
      <c r="V275" t="s">
        <v>65</v>
      </c>
      <c r="W275" t="s">
        <v>65</v>
      </c>
      <c r="X275" t="s">
        <v>66</v>
      </c>
      <c r="Z275">
        <v>22420.895420621298</v>
      </c>
      <c r="AA275" s="2">
        <v>8.1157407407407414E-2</v>
      </c>
      <c r="AB275" s="46" t="str">
        <f t="shared" si="4"/>
        <v/>
      </c>
    </row>
    <row r="276" spans="1:28" x14ac:dyDescent="0.35">
      <c r="A276" s="1">
        <v>44741</v>
      </c>
      <c r="B276" s="2">
        <v>0.71324074074074073</v>
      </c>
      <c r="C276" t="s">
        <v>100</v>
      </c>
      <c r="D276" t="s">
        <v>60</v>
      </c>
      <c r="E276">
        <v>82</v>
      </c>
      <c r="F276" t="s">
        <v>70</v>
      </c>
      <c r="G276" t="s">
        <v>125</v>
      </c>
      <c r="H276" t="s">
        <v>101</v>
      </c>
      <c r="I276" t="s">
        <v>77</v>
      </c>
      <c r="J276">
        <v>300</v>
      </c>
      <c r="K276" t="s">
        <v>63</v>
      </c>
      <c r="L276" t="s">
        <v>125</v>
      </c>
      <c r="M276">
        <v>50.829306350954703</v>
      </c>
      <c r="N276">
        <v>-9.9842469862563696</v>
      </c>
      <c r="O276">
        <v>12</v>
      </c>
      <c r="P276" t="s">
        <v>64</v>
      </c>
      <c r="Q276">
        <v>25</v>
      </c>
      <c r="R276">
        <v>4</v>
      </c>
      <c r="S276">
        <v>3</v>
      </c>
      <c r="T276">
        <v>4</v>
      </c>
      <c r="U276">
        <v>4</v>
      </c>
      <c r="V276" t="s">
        <v>65</v>
      </c>
      <c r="W276" t="s">
        <v>65</v>
      </c>
      <c r="X276" t="s">
        <v>66</v>
      </c>
      <c r="Z276">
        <v>12893.790668592001</v>
      </c>
      <c r="AA276" s="2">
        <v>4.5567129629629631E-2</v>
      </c>
      <c r="AB276" s="46">
        <f t="shared" si="4"/>
        <v>3.3622685185185186E-2</v>
      </c>
    </row>
    <row r="277" spans="1:28" x14ac:dyDescent="0.35">
      <c r="A277" s="1">
        <v>44741</v>
      </c>
      <c r="B277" s="2">
        <v>0.74686342592592592</v>
      </c>
      <c r="C277" t="s">
        <v>100</v>
      </c>
      <c r="D277" t="s">
        <v>67</v>
      </c>
      <c r="E277">
        <v>82</v>
      </c>
      <c r="F277" t="s">
        <v>70</v>
      </c>
      <c r="G277" t="s">
        <v>125</v>
      </c>
      <c r="H277" t="s">
        <v>101</v>
      </c>
      <c r="I277" t="s">
        <v>77</v>
      </c>
      <c r="J277">
        <v>300</v>
      </c>
      <c r="K277" t="s">
        <v>63</v>
      </c>
      <c r="L277" t="s">
        <v>125</v>
      </c>
      <c r="M277">
        <v>50.8291344586642</v>
      </c>
      <c r="N277">
        <v>-10.111830793934701</v>
      </c>
      <c r="O277">
        <v>12</v>
      </c>
      <c r="P277" t="s">
        <v>64</v>
      </c>
      <c r="Q277">
        <v>40</v>
      </c>
      <c r="R277">
        <v>4</v>
      </c>
      <c r="S277">
        <v>3</v>
      </c>
      <c r="T277">
        <v>4</v>
      </c>
      <c r="U277">
        <v>4</v>
      </c>
      <c r="V277" t="s">
        <v>65</v>
      </c>
      <c r="W277" t="s">
        <v>65</v>
      </c>
      <c r="X277" t="s">
        <v>66</v>
      </c>
      <c r="Z277">
        <v>12893.790668592001</v>
      </c>
      <c r="AA277" s="2">
        <v>4.5567129629629631E-2</v>
      </c>
      <c r="AB277" s="46">
        <f t="shared" si="4"/>
        <v>1.1944444444444424E-2</v>
      </c>
    </row>
    <row r="278" spans="1:28" x14ac:dyDescent="0.35">
      <c r="A278" s="1">
        <v>44741</v>
      </c>
      <c r="B278" s="2">
        <v>0.75880787037037034</v>
      </c>
      <c r="C278" t="s">
        <v>100</v>
      </c>
      <c r="D278" t="s">
        <v>68</v>
      </c>
      <c r="E278">
        <v>82</v>
      </c>
      <c r="F278" t="s">
        <v>70</v>
      </c>
      <c r="G278" t="s">
        <v>125</v>
      </c>
      <c r="H278" t="s">
        <v>101</v>
      </c>
      <c r="I278" t="s">
        <v>77</v>
      </c>
      <c r="J278">
        <v>300</v>
      </c>
      <c r="K278" t="s">
        <v>63</v>
      </c>
      <c r="L278" t="s">
        <v>125</v>
      </c>
      <c r="M278">
        <v>50.829473207835797</v>
      </c>
      <c r="N278">
        <v>-10.162546974105201</v>
      </c>
      <c r="O278">
        <v>12</v>
      </c>
      <c r="P278" t="s">
        <v>64</v>
      </c>
      <c r="Q278">
        <v>40</v>
      </c>
      <c r="R278">
        <v>4</v>
      </c>
      <c r="S278">
        <v>3</v>
      </c>
      <c r="T278">
        <v>4</v>
      </c>
      <c r="U278">
        <v>4</v>
      </c>
      <c r="V278" t="s">
        <v>65</v>
      </c>
      <c r="W278" t="s">
        <v>65</v>
      </c>
      <c r="X278" t="s">
        <v>66</v>
      </c>
      <c r="Z278">
        <v>12893.790668592001</v>
      </c>
      <c r="AA278" s="2">
        <v>4.5567129629629631E-2</v>
      </c>
      <c r="AB278" s="46" t="str">
        <f t="shared" si="4"/>
        <v/>
      </c>
    </row>
    <row r="279" spans="1:28" x14ac:dyDescent="0.35">
      <c r="A279" s="1">
        <v>44741</v>
      </c>
      <c r="B279" s="2">
        <v>0.7772337962962963</v>
      </c>
      <c r="C279" t="s">
        <v>100</v>
      </c>
      <c r="D279" t="s">
        <v>60</v>
      </c>
      <c r="E279">
        <v>83</v>
      </c>
      <c r="F279" t="s">
        <v>70</v>
      </c>
      <c r="G279" t="s">
        <v>125</v>
      </c>
      <c r="H279" t="s">
        <v>101</v>
      </c>
      <c r="I279" t="s">
        <v>77</v>
      </c>
      <c r="J279">
        <v>300</v>
      </c>
      <c r="K279" t="s">
        <v>63</v>
      </c>
      <c r="L279" t="s">
        <v>125</v>
      </c>
      <c r="M279">
        <v>50.8288495036537</v>
      </c>
      <c r="N279">
        <v>-10.2375078582643</v>
      </c>
      <c r="O279">
        <v>12</v>
      </c>
      <c r="P279" t="s">
        <v>64</v>
      </c>
      <c r="Q279">
        <v>40</v>
      </c>
      <c r="R279">
        <v>4</v>
      </c>
      <c r="S279">
        <v>3</v>
      </c>
      <c r="T279">
        <v>4</v>
      </c>
      <c r="U279">
        <v>4</v>
      </c>
      <c r="V279" t="s">
        <v>65</v>
      </c>
      <c r="W279" t="s">
        <v>65</v>
      </c>
      <c r="X279" t="s">
        <v>69</v>
      </c>
      <c r="Z279">
        <v>12862.192768261801</v>
      </c>
      <c r="AA279" s="2">
        <v>4.1840277777777775E-2</v>
      </c>
      <c r="AB279" s="46">
        <f t="shared" si="4"/>
        <v>4.1840277777777768E-2</v>
      </c>
    </row>
    <row r="280" spans="1:28" x14ac:dyDescent="0.35">
      <c r="A280" s="1">
        <v>44741</v>
      </c>
      <c r="B280" s="2">
        <v>0.81907407407407407</v>
      </c>
      <c r="C280" t="s">
        <v>100</v>
      </c>
      <c r="D280" t="s">
        <v>68</v>
      </c>
      <c r="E280">
        <v>83</v>
      </c>
      <c r="F280" t="s">
        <v>70</v>
      </c>
      <c r="G280" t="s">
        <v>125</v>
      </c>
      <c r="H280" t="s">
        <v>101</v>
      </c>
      <c r="I280" t="s">
        <v>77</v>
      </c>
      <c r="J280">
        <v>300</v>
      </c>
      <c r="K280" t="s">
        <v>63</v>
      </c>
      <c r="L280" t="s">
        <v>125</v>
      </c>
      <c r="M280">
        <v>50.829820388612397</v>
      </c>
      <c r="N280">
        <v>-10.4147875968407</v>
      </c>
      <c r="O280">
        <v>12</v>
      </c>
      <c r="P280" t="s">
        <v>64</v>
      </c>
      <c r="Q280">
        <v>40</v>
      </c>
      <c r="R280">
        <v>4</v>
      </c>
      <c r="S280">
        <v>3</v>
      </c>
      <c r="T280">
        <v>4</v>
      </c>
      <c r="U280">
        <v>4</v>
      </c>
      <c r="V280" t="s">
        <v>65</v>
      </c>
      <c r="W280" t="s">
        <v>65</v>
      </c>
      <c r="X280" t="s">
        <v>69</v>
      </c>
      <c r="Z280">
        <v>12862.192768261801</v>
      </c>
      <c r="AA280" s="2">
        <v>4.1840277777777775E-2</v>
      </c>
      <c r="AB280" s="46" t="str">
        <f t="shared" si="4"/>
        <v/>
      </c>
    </row>
    <row r="281" spans="1:28" x14ac:dyDescent="0.35">
      <c r="A281" s="1">
        <v>44742</v>
      </c>
      <c r="B281" s="2">
        <v>0.24077546296296296</v>
      </c>
      <c r="C281" t="s">
        <v>100</v>
      </c>
      <c r="D281" t="s">
        <v>60</v>
      </c>
      <c r="E281">
        <v>84</v>
      </c>
      <c r="F281" t="s">
        <v>61</v>
      </c>
      <c r="G281" t="s">
        <v>125</v>
      </c>
      <c r="H281" t="s">
        <v>101</v>
      </c>
      <c r="I281" t="s">
        <v>80</v>
      </c>
      <c r="L281" t="s">
        <v>125</v>
      </c>
      <c r="M281">
        <v>51.366871670000002</v>
      </c>
      <c r="N281">
        <v>-11.669779999999999</v>
      </c>
      <c r="O281">
        <v>12</v>
      </c>
      <c r="P281" t="s">
        <v>65</v>
      </c>
      <c r="Q281">
        <v>0</v>
      </c>
      <c r="R281">
        <v>2</v>
      </c>
      <c r="S281">
        <v>2</v>
      </c>
      <c r="T281">
        <v>2</v>
      </c>
      <c r="U281">
        <v>0</v>
      </c>
      <c r="V281" t="s">
        <v>65</v>
      </c>
      <c r="W281" t="s">
        <v>65</v>
      </c>
      <c r="X281" t="s">
        <v>69</v>
      </c>
      <c r="Y281" t="s">
        <v>102</v>
      </c>
      <c r="Z281">
        <v>6254.86223507062</v>
      </c>
      <c r="AA281" s="2">
        <v>2.3819444444444445E-2</v>
      </c>
      <c r="AB281" s="46">
        <f t="shared" si="4"/>
        <v>2.3819444444444421E-2</v>
      </c>
    </row>
    <row r="282" spans="1:28" x14ac:dyDescent="0.35">
      <c r="A282" s="1">
        <v>44742</v>
      </c>
      <c r="B282" s="2">
        <v>0.26459490740740738</v>
      </c>
      <c r="C282" t="s">
        <v>100</v>
      </c>
      <c r="D282" t="s">
        <v>68</v>
      </c>
      <c r="E282">
        <v>84</v>
      </c>
      <c r="F282" t="s">
        <v>61</v>
      </c>
      <c r="G282" t="s">
        <v>125</v>
      </c>
      <c r="H282" t="s">
        <v>101</v>
      </c>
      <c r="I282" t="s">
        <v>80</v>
      </c>
      <c r="L282" t="s">
        <v>125</v>
      </c>
      <c r="M282">
        <v>51.366261477902199</v>
      </c>
      <c r="N282">
        <v>-11.6654021007436</v>
      </c>
      <c r="O282">
        <v>12</v>
      </c>
      <c r="P282" t="s">
        <v>65</v>
      </c>
      <c r="Q282">
        <v>0</v>
      </c>
      <c r="R282">
        <v>2</v>
      </c>
      <c r="S282">
        <v>2</v>
      </c>
      <c r="T282">
        <v>2</v>
      </c>
      <c r="U282">
        <v>0</v>
      </c>
      <c r="V282" t="s">
        <v>65</v>
      </c>
      <c r="W282" t="s">
        <v>65</v>
      </c>
      <c r="X282" t="s">
        <v>69</v>
      </c>
      <c r="Z282">
        <v>6254.86223507062</v>
      </c>
      <c r="AA282" s="2">
        <v>2.3819444444444445E-2</v>
      </c>
      <c r="AB282" s="46" t="str">
        <f t="shared" si="4"/>
        <v/>
      </c>
    </row>
    <row r="283" spans="1:28" x14ac:dyDescent="0.35">
      <c r="A283" s="1">
        <v>44742</v>
      </c>
      <c r="B283" s="2">
        <v>0.26532407407407405</v>
      </c>
      <c r="C283" t="s">
        <v>100</v>
      </c>
      <c r="D283" t="s">
        <v>60</v>
      </c>
      <c r="E283">
        <v>85</v>
      </c>
      <c r="F283" t="s">
        <v>61</v>
      </c>
      <c r="G283" t="s">
        <v>125</v>
      </c>
      <c r="H283" t="s">
        <v>101</v>
      </c>
      <c r="I283" t="s">
        <v>104</v>
      </c>
      <c r="L283" t="s">
        <v>125</v>
      </c>
      <c r="M283">
        <v>51.3645940463893</v>
      </c>
      <c r="N283">
        <v>-11.662947247702199</v>
      </c>
      <c r="O283">
        <v>12</v>
      </c>
      <c r="P283" t="s">
        <v>65</v>
      </c>
      <c r="Q283">
        <v>0</v>
      </c>
      <c r="R283">
        <v>1.5</v>
      </c>
      <c r="S283">
        <v>2</v>
      </c>
      <c r="T283">
        <v>2</v>
      </c>
      <c r="U283">
        <v>6</v>
      </c>
      <c r="V283" t="s">
        <v>65</v>
      </c>
      <c r="W283" t="s">
        <v>65</v>
      </c>
      <c r="X283" t="s">
        <v>66</v>
      </c>
      <c r="Z283">
        <v>10856.424401063499</v>
      </c>
      <c r="AA283" s="2">
        <v>2.3715277777777776E-2</v>
      </c>
      <c r="AB283" s="46">
        <f t="shared" si="4"/>
        <v>2.3715277777777821E-2</v>
      </c>
    </row>
    <row r="284" spans="1:28" x14ac:dyDescent="0.35">
      <c r="A284" s="1">
        <v>44742</v>
      </c>
      <c r="B284" s="2">
        <v>0.28903935185185187</v>
      </c>
      <c r="C284" t="s">
        <v>100</v>
      </c>
      <c r="D284" t="s">
        <v>68</v>
      </c>
      <c r="E284">
        <v>85</v>
      </c>
      <c r="F284" t="s">
        <v>61</v>
      </c>
      <c r="G284" t="s">
        <v>125</v>
      </c>
      <c r="H284" t="s">
        <v>101</v>
      </c>
      <c r="I284" t="s">
        <v>104</v>
      </c>
      <c r="L284" t="s">
        <v>125</v>
      </c>
      <c r="M284">
        <v>51.293501270225498</v>
      </c>
      <c r="N284">
        <v>-11.5636570688986</v>
      </c>
      <c r="O284">
        <v>12</v>
      </c>
      <c r="P284" t="s">
        <v>65</v>
      </c>
      <c r="Q284">
        <v>0</v>
      </c>
      <c r="R284">
        <v>1.5</v>
      </c>
      <c r="S284">
        <v>2</v>
      </c>
      <c r="T284">
        <v>2</v>
      </c>
      <c r="U284">
        <v>6</v>
      </c>
      <c r="V284" t="s">
        <v>65</v>
      </c>
      <c r="W284" t="s">
        <v>65</v>
      </c>
      <c r="X284" t="s">
        <v>66</v>
      </c>
      <c r="Z284">
        <v>10856.424401063499</v>
      </c>
      <c r="AA284" s="2">
        <v>2.3715277777777776E-2</v>
      </c>
      <c r="AB284" s="46" t="str">
        <f t="shared" si="4"/>
        <v/>
      </c>
    </row>
    <row r="285" spans="1:28" x14ac:dyDescent="0.35">
      <c r="A285" s="1">
        <v>44742</v>
      </c>
      <c r="B285" s="2">
        <v>0.29278935185185184</v>
      </c>
      <c r="C285" t="s">
        <v>100</v>
      </c>
      <c r="D285" t="s">
        <v>60</v>
      </c>
      <c r="E285">
        <v>86</v>
      </c>
      <c r="F285" t="s">
        <v>70</v>
      </c>
      <c r="G285" t="s">
        <v>125</v>
      </c>
      <c r="H285" t="s">
        <v>101</v>
      </c>
      <c r="I285" t="s">
        <v>62</v>
      </c>
      <c r="J285">
        <v>300</v>
      </c>
      <c r="K285" t="s">
        <v>63</v>
      </c>
      <c r="L285" t="s">
        <v>125</v>
      </c>
      <c r="M285">
        <v>51.2823751737549</v>
      </c>
      <c r="N285">
        <v>-11.5477224535608</v>
      </c>
      <c r="O285">
        <v>12</v>
      </c>
      <c r="P285" t="s">
        <v>65</v>
      </c>
      <c r="Q285">
        <v>0</v>
      </c>
      <c r="R285">
        <v>1.5</v>
      </c>
      <c r="S285">
        <v>2</v>
      </c>
      <c r="T285">
        <v>2</v>
      </c>
      <c r="U285">
        <v>6</v>
      </c>
      <c r="V285" t="s">
        <v>65</v>
      </c>
      <c r="W285" t="s">
        <v>65</v>
      </c>
      <c r="X285" t="s">
        <v>66</v>
      </c>
      <c r="Z285">
        <v>12179.5864042303</v>
      </c>
      <c r="AA285" s="2">
        <v>2.6898148148148147E-2</v>
      </c>
      <c r="AB285" s="46">
        <f t="shared" si="4"/>
        <v>2.6898148148148171E-2</v>
      </c>
    </row>
    <row r="286" spans="1:28" x14ac:dyDescent="0.35">
      <c r="A286" s="1">
        <v>44742</v>
      </c>
      <c r="B286" s="2">
        <v>0.31968750000000001</v>
      </c>
      <c r="C286" t="s">
        <v>100</v>
      </c>
      <c r="D286" t="s">
        <v>68</v>
      </c>
      <c r="E286">
        <v>86</v>
      </c>
      <c r="F286" t="s">
        <v>70</v>
      </c>
      <c r="G286" t="s">
        <v>125</v>
      </c>
      <c r="H286" t="s">
        <v>101</v>
      </c>
      <c r="I286" t="s">
        <v>62</v>
      </c>
      <c r="J286">
        <v>300</v>
      </c>
      <c r="K286" t="s">
        <v>63</v>
      </c>
      <c r="L286" t="s">
        <v>125</v>
      </c>
      <c r="M286">
        <v>51.202155137522603</v>
      </c>
      <c r="N286">
        <v>-11.433643180348501</v>
      </c>
      <c r="O286">
        <v>12</v>
      </c>
      <c r="P286" t="s">
        <v>65</v>
      </c>
      <c r="Q286">
        <v>0</v>
      </c>
      <c r="R286">
        <v>1.5</v>
      </c>
      <c r="S286">
        <v>2</v>
      </c>
      <c r="T286">
        <v>2</v>
      </c>
      <c r="U286">
        <v>6</v>
      </c>
      <c r="V286" t="s">
        <v>65</v>
      </c>
      <c r="W286" t="s">
        <v>65</v>
      </c>
      <c r="X286" t="s">
        <v>66</v>
      </c>
      <c r="Z286">
        <v>12179.5864042303</v>
      </c>
      <c r="AA286" s="2">
        <v>2.6898148148148147E-2</v>
      </c>
      <c r="AB286" s="46" t="str">
        <f t="shared" si="4"/>
        <v/>
      </c>
    </row>
    <row r="287" spans="1:28" x14ac:dyDescent="0.35">
      <c r="A287" s="1">
        <v>44742</v>
      </c>
      <c r="B287" s="2">
        <v>0.3293402777777778</v>
      </c>
      <c r="C287" t="s">
        <v>100</v>
      </c>
      <c r="D287" t="s">
        <v>60</v>
      </c>
      <c r="E287">
        <v>87</v>
      </c>
      <c r="F287" t="s">
        <v>70</v>
      </c>
      <c r="G287" t="s">
        <v>125</v>
      </c>
      <c r="H287" t="s">
        <v>105</v>
      </c>
      <c r="I287" t="s">
        <v>62</v>
      </c>
      <c r="J287">
        <v>300</v>
      </c>
      <c r="K287" t="s">
        <v>63</v>
      </c>
      <c r="L287" t="s">
        <v>125</v>
      </c>
      <c r="M287">
        <v>51.173078027841797</v>
      </c>
      <c r="N287">
        <v>-11.3921512627263</v>
      </c>
      <c r="O287">
        <v>12</v>
      </c>
      <c r="P287" t="s">
        <v>65</v>
      </c>
      <c r="Q287">
        <v>0</v>
      </c>
      <c r="R287">
        <v>1.5</v>
      </c>
      <c r="S287">
        <v>3</v>
      </c>
      <c r="T287">
        <v>3</v>
      </c>
      <c r="U287">
        <v>4</v>
      </c>
      <c r="V287" t="s">
        <v>65</v>
      </c>
      <c r="W287" t="s">
        <v>65</v>
      </c>
      <c r="X287" t="s">
        <v>66</v>
      </c>
      <c r="Y287" t="s">
        <v>109</v>
      </c>
      <c r="Z287">
        <v>6413.7711019118597</v>
      </c>
      <c r="AA287" s="2">
        <v>1.3680555555555555E-2</v>
      </c>
      <c r="AB287" s="46">
        <f t="shared" si="4"/>
        <v>1.3680555555555529E-2</v>
      </c>
    </row>
    <row r="288" spans="1:28" x14ac:dyDescent="0.35">
      <c r="A288" s="1">
        <v>44742</v>
      </c>
      <c r="B288" s="2">
        <v>0.34302083333333333</v>
      </c>
      <c r="C288" t="s">
        <v>100</v>
      </c>
      <c r="D288" t="s">
        <v>68</v>
      </c>
      <c r="E288">
        <v>87</v>
      </c>
      <c r="F288" t="s">
        <v>70</v>
      </c>
      <c r="G288" t="s">
        <v>125</v>
      </c>
      <c r="H288" t="s">
        <v>105</v>
      </c>
      <c r="I288" t="s">
        <v>62</v>
      </c>
      <c r="J288">
        <v>300</v>
      </c>
      <c r="K288" t="s">
        <v>63</v>
      </c>
      <c r="L288" t="s">
        <v>125</v>
      </c>
      <c r="M288">
        <v>51.131805846468197</v>
      </c>
      <c r="N288">
        <v>-11.333048035023101</v>
      </c>
      <c r="O288">
        <v>12</v>
      </c>
      <c r="P288" t="s">
        <v>65</v>
      </c>
      <c r="Q288">
        <v>0</v>
      </c>
      <c r="R288">
        <v>1.5</v>
      </c>
      <c r="S288">
        <v>3</v>
      </c>
      <c r="T288">
        <v>3</v>
      </c>
      <c r="U288">
        <v>4</v>
      </c>
      <c r="V288" t="s">
        <v>65</v>
      </c>
      <c r="W288" t="s">
        <v>65</v>
      </c>
      <c r="X288" t="s">
        <v>66</v>
      </c>
      <c r="Z288">
        <v>6413.7711019118597</v>
      </c>
      <c r="AA288" s="2">
        <v>1.3680555555555555E-2</v>
      </c>
      <c r="AB288" s="46" t="str">
        <f t="shared" si="4"/>
        <v/>
      </c>
    </row>
    <row r="289" spans="1:28" x14ac:dyDescent="0.35">
      <c r="A289" s="1">
        <v>44742</v>
      </c>
      <c r="B289" s="2">
        <v>0.48222222222222227</v>
      </c>
      <c r="C289" t="s">
        <v>100</v>
      </c>
      <c r="D289" t="s">
        <v>60</v>
      </c>
      <c r="E289">
        <v>89</v>
      </c>
      <c r="F289" t="s">
        <v>70</v>
      </c>
      <c r="G289" t="s">
        <v>125</v>
      </c>
      <c r="H289" t="s">
        <v>105</v>
      </c>
      <c r="I289" t="s">
        <v>77</v>
      </c>
      <c r="J289">
        <v>300</v>
      </c>
      <c r="K289" t="s">
        <v>63</v>
      </c>
      <c r="L289" t="s">
        <v>125</v>
      </c>
      <c r="M289">
        <v>51.082137971553998</v>
      </c>
      <c r="N289">
        <v>-10.838055016669999</v>
      </c>
      <c r="O289">
        <v>12</v>
      </c>
      <c r="P289" t="s">
        <v>71</v>
      </c>
      <c r="Q289">
        <v>0</v>
      </c>
      <c r="R289">
        <v>1.5</v>
      </c>
      <c r="S289">
        <v>3</v>
      </c>
      <c r="T289">
        <v>3</v>
      </c>
      <c r="U289">
        <v>7</v>
      </c>
      <c r="V289" t="s">
        <v>65</v>
      </c>
      <c r="W289" t="s">
        <v>65</v>
      </c>
      <c r="X289" t="s">
        <v>69</v>
      </c>
      <c r="Z289">
        <v>12234.725631978599</v>
      </c>
      <c r="AA289" s="2">
        <v>2.7766203703703706E-2</v>
      </c>
      <c r="AB289" s="46">
        <f t="shared" si="4"/>
        <v>4.1666666666666519E-3</v>
      </c>
    </row>
    <row r="290" spans="1:28" x14ac:dyDescent="0.35">
      <c r="A290" s="1">
        <v>44742</v>
      </c>
      <c r="B290" s="2">
        <v>0.48638888888888893</v>
      </c>
      <c r="C290" t="s">
        <v>100</v>
      </c>
      <c r="D290" t="s">
        <v>67</v>
      </c>
      <c r="E290">
        <v>89</v>
      </c>
      <c r="F290" t="s">
        <v>70</v>
      </c>
      <c r="G290" t="s">
        <v>125</v>
      </c>
      <c r="H290" t="s">
        <v>105</v>
      </c>
      <c r="I290" t="s">
        <v>77</v>
      </c>
      <c r="J290">
        <v>300</v>
      </c>
      <c r="K290" t="s">
        <v>63</v>
      </c>
      <c r="L290" t="s">
        <v>125</v>
      </c>
      <c r="M290">
        <v>51.081473474333201</v>
      </c>
      <c r="N290">
        <v>-10.812322416951201</v>
      </c>
      <c r="O290">
        <v>12</v>
      </c>
      <c r="P290" t="s">
        <v>71</v>
      </c>
      <c r="Q290">
        <v>0</v>
      </c>
      <c r="R290">
        <v>2</v>
      </c>
      <c r="S290">
        <v>3</v>
      </c>
      <c r="T290">
        <v>3</v>
      </c>
      <c r="U290">
        <v>7</v>
      </c>
      <c r="V290" t="s">
        <v>65</v>
      </c>
      <c r="W290" t="s">
        <v>65</v>
      </c>
      <c r="X290" t="s">
        <v>69</v>
      </c>
      <c r="Z290">
        <v>12234.725631978599</v>
      </c>
      <c r="AA290" s="2">
        <v>2.7766203703703706E-2</v>
      </c>
      <c r="AB290" s="46">
        <f t="shared" si="4"/>
        <v>2.3599537037036933E-2</v>
      </c>
    </row>
    <row r="291" spans="1:28" x14ac:dyDescent="0.35">
      <c r="A291" s="1">
        <v>44742</v>
      </c>
      <c r="B291" s="2">
        <v>0.50998842592592586</v>
      </c>
      <c r="C291" t="s">
        <v>100</v>
      </c>
      <c r="D291" t="s">
        <v>68</v>
      </c>
      <c r="E291">
        <v>89</v>
      </c>
      <c r="F291" t="s">
        <v>70</v>
      </c>
      <c r="G291" t="s">
        <v>125</v>
      </c>
      <c r="H291" t="s">
        <v>105</v>
      </c>
      <c r="I291" t="s">
        <v>77</v>
      </c>
      <c r="J291">
        <v>300</v>
      </c>
      <c r="K291" t="s">
        <v>63</v>
      </c>
      <c r="L291" t="s">
        <v>125</v>
      </c>
      <c r="M291">
        <v>51.080919441039001</v>
      </c>
      <c r="N291">
        <v>-10.665496556784399</v>
      </c>
      <c r="O291">
        <v>12</v>
      </c>
      <c r="P291" t="s">
        <v>71</v>
      </c>
      <c r="Q291">
        <v>0</v>
      </c>
      <c r="R291">
        <v>2</v>
      </c>
      <c r="S291">
        <v>3</v>
      </c>
      <c r="T291">
        <v>3</v>
      </c>
      <c r="U291">
        <v>7</v>
      </c>
      <c r="V291" t="s">
        <v>65</v>
      </c>
      <c r="W291" t="s">
        <v>65</v>
      </c>
      <c r="X291" t="s">
        <v>69</v>
      </c>
      <c r="Z291">
        <v>12234.725631978599</v>
      </c>
      <c r="AA291" s="2">
        <v>2.7766203703703706E-2</v>
      </c>
      <c r="AB291" s="46" t="str">
        <f t="shared" si="4"/>
        <v/>
      </c>
    </row>
    <row r="292" spans="1:28" x14ac:dyDescent="0.35">
      <c r="A292" s="1">
        <v>44742</v>
      </c>
      <c r="B292" s="2">
        <v>0.56940972222222219</v>
      </c>
      <c r="C292" t="s">
        <v>100</v>
      </c>
      <c r="D292" t="s">
        <v>60</v>
      </c>
      <c r="E292">
        <v>90</v>
      </c>
      <c r="F292" t="s">
        <v>70</v>
      </c>
      <c r="G292" t="s">
        <v>125</v>
      </c>
      <c r="H292" t="s">
        <v>105</v>
      </c>
      <c r="I292" t="s">
        <v>77</v>
      </c>
      <c r="J292">
        <v>300</v>
      </c>
      <c r="K292" t="s">
        <v>63</v>
      </c>
      <c r="L292" t="s">
        <v>125</v>
      </c>
      <c r="M292">
        <v>51.081148329999998</v>
      </c>
      <c r="N292">
        <v>-10.479321669999999</v>
      </c>
      <c r="O292">
        <v>12</v>
      </c>
      <c r="P292" t="s">
        <v>71</v>
      </c>
      <c r="Q292">
        <v>0</v>
      </c>
      <c r="R292">
        <v>2</v>
      </c>
      <c r="S292">
        <v>3</v>
      </c>
      <c r="T292">
        <v>3</v>
      </c>
      <c r="U292">
        <v>6</v>
      </c>
      <c r="V292" t="s">
        <v>65</v>
      </c>
      <c r="W292" t="s">
        <v>65</v>
      </c>
      <c r="X292" t="s">
        <v>69</v>
      </c>
      <c r="Z292">
        <v>20689.989263349398</v>
      </c>
      <c r="AA292" s="2">
        <v>4.4745370370370373E-2</v>
      </c>
      <c r="AB292" s="46">
        <f t="shared" si="4"/>
        <v>2.9178240740740824E-2</v>
      </c>
    </row>
    <row r="293" spans="1:28" x14ac:dyDescent="0.35">
      <c r="A293" s="1">
        <v>44742</v>
      </c>
      <c r="B293" s="2">
        <v>0.59858796296296302</v>
      </c>
      <c r="C293" t="s">
        <v>100</v>
      </c>
      <c r="D293" t="s">
        <v>67</v>
      </c>
      <c r="E293">
        <v>90</v>
      </c>
      <c r="F293" t="s">
        <v>70</v>
      </c>
      <c r="G293" t="s">
        <v>125</v>
      </c>
      <c r="H293" t="s">
        <v>105</v>
      </c>
      <c r="I293" t="s">
        <v>77</v>
      </c>
      <c r="J293">
        <v>300</v>
      </c>
      <c r="K293" t="s">
        <v>63</v>
      </c>
      <c r="L293" t="s">
        <v>125</v>
      </c>
      <c r="M293">
        <v>51.0796774608595</v>
      </c>
      <c r="N293">
        <v>-10.290744887067801</v>
      </c>
      <c r="O293">
        <v>12</v>
      </c>
      <c r="P293" t="s">
        <v>71</v>
      </c>
      <c r="Q293">
        <v>0</v>
      </c>
      <c r="R293">
        <v>2</v>
      </c>
      <c r="S293">
        <v>2</v>
      </c>
      <c r="T293">
        <v>3</v>
      </c>
      <c r="U293">
        <v>6</v>
      </c>
      <c r="V293" t="s">
        <v>65</v>
      </c>
      <c r="W293" t="s">
        <v>65</v>
      </c>
      <c r="X293" t="s">
        <v>69</v>
      </c>
      <c r="Z293">
        <v>20689.989263349398</v>
      </c>
      <c r="AA293" s="2">
        <v>4.4745370370370373E-2</v>
      </c>
      <c r="AB293" s="46">
        <f t="shared" si="4"/>
        <v>1.5567129629629584E-2</v>
      </c>
    </row>
    <row r="294" spans="1:28" x14ac:dyDescent="0.35">
      <c r="A294" s="1">
        <v>44742</v>
      </c>
      <c r="B294" s="2">
        <v>0.6141550925925926</v>
      </c>
      <c r="C294" t="s">
        <v>100</v>
      </c>
      <c r="D294" t="s">
        <v>68</v>
      </c>
      <c r="E294">
        <v>90</v>
      </c>
      <c r="F294" t="s">
        <v>70</v>
      </c>
      <c r="G294" t="s">
        <v>125</v>
      </c>
      <c r="H294" t="s">
        <v>105</v>
      </c>
      <c r="I294" t="s">
        <v>77</v>
      </c>
      <c r="J294">
        <v>300</v>
      </c>
      <c r="K294" t="s">
        <v>63</v>
      </c>
      <c r="L294" t="s">
        <v>125</v>
      </c>
      <c r="M294">
        <v>51.0807338276473</v>
      </c>
      <c r="N294">
        <v>-10.189726996927501</v>
      </c>
      <c r="O294">
        <v>12</v>
      </c>
      <c r="P294" t="s">
        <v>71</v>
      </c>
      <c r="Q294">
        <v>0</v>
      </c>
      <c r="R294">
        <v>2</v>
      </c>
      <c r="S294">
        <v>2</v>
      </c>
      <c r="T294">
        <v>3</v>
      </c>
      <c r="U294">
        <v>6</v>
      </c>
      <c r="V294" t="s">
        <v>65</v>
      </c>
      <c r="W294" t="s">
        <v>65</v>
      </c>
      <c r="X294" t="s">
        <v>69</v>
      </c>
      <c r="Z294">
        <v>20689.989263349398</v>
      </c>
      <c r="AA294" s="2">
        <v>4.4745370370370373E-2</v>
      </c>
      <c r="AB294" s="46" t="str">
        <f t="shared" si="4"/>
        <v/>
      </c>
    </row>
    <row r="295" spans="1:28" x14ac:dyDescent="0.35">
      <c r="A295" s="1">
        <v>44742</v>
      </c>
      <c r="B295" s="2">
        <v>0.70033564814814808</v>
      </c>
      <c r="C295" t="s">
        <v>100</v>
      </c>
      <c r="D295" t="s">
        <v>60</v>
      </c>
      <c r="E295">
        <v>91</v>
      </c>
      <c r="F295" t="s">
        <v>70</v>
      </c>
      <c r="G295" t="s">
        <v>125</v>
      </c>
      <c r="H295" t="s">
        <v>105</v>
      </c>
      <c r="I295" t="s">
        <v>77</v>
      </c>
      <c r="J295">
        <v>300</v>
      </c>
      <c r="K295" t="s">
        <v>63</v>
      </c>
      <c r="L295" t="s">
        <v>125</v>
      </c>
      <c r="M295">
        <v>51.081777662314202</v>
      </c>
      <c r="N295">
        <v>-10.123048470419601</v>
      </c>
      <c r="O295">
        <v>12</v>
      </c>
      <c r="P295" t="s">
        <v>65</v>
      </c>
      <c r="Q295">
        <v>0</v>
      </c>
      <c r="R295">
        <v>1.5</v>
      </c>
      <c r="S295">
        <v>2</v>
      </c>
      <c r="T295">
        <v>3</v>
      </c>
      <c r="U295">
        <v>2</v>
      </c>
      <c r="V295" t="s">
        <v>65</v>
      </c>
      <c r="W295" t="s">
        <v>65</v>
      </c>
      <c r="X295" t="s">
        <v>69</v>
      </c>
      <c r="Z295">
        <v>23887.7750467404</v>
      </c>
      <c r="AA295" s="2">
        <v>4.9537037037037039E-2</v>
      </c>
      <c r="AB295" s="46">
        <f t="shared" si="4"/>
        <v>4.2071759259259323E-2</v>
      </c>
    </row>
    <row r="296" spans="1:28" x14ac:dyDescent="0.35">
      <c r="A296" s="1">
        <v>44742</v>
      </c>
      <c r="B296" s="2">
        <v>0.7424074074074074</v>
      </c>
      <c r="C296" t="s">
        <v>100</v>
      </c>
      <c r="D296" t="s">
        <v>67</v>
      </c>
      <c r="E296">
        <v>91</v>
      </c>
      <c r="F296" t="s">
        <v>70</v>
      </c>
      <c r="G296" t="s">
        <v>125</v>
      </c>
      <c r="H296" t="s">
        <v>105</v>
      </c>
      <c r="I296" t="s">
        <v>77</v>
      </c>
      <c r="J296">
        <v>300</v>
      </c>
      <c r="K296" t="s">
        <v>63</v>
      </c>
      <c r="L296" t="s">
        <v>125</v>
      </c>
      <c r="M296">
        <v>51.080489745246197</v>
      </c>
      <c r="N296">
        <v>-9.8366902254033004</v>
      </c>
      <c r="O296">
        <v>12</v>
      </c>
      <c r="P296" t="s">
        <v>65</v>
      </c>
      <c r="Q296">
        <v>0</v>
      </c>
      <c r="R296">
        <v>1.5</v>
      </c>
      <c r="S296">
        <v>2</v>
      </c>
      <c r="T296">
        <v>3</v>
      </c>
      <c r="U296">
        <v>1</v>
      </c>
      <c r="V296" t="s">
        <v>65</v>
      </c>
      <c r="W296" t="s">
        <v>65</v>
      </c>
      <c r="X296" t="s">
        <v>69</v>
      </c>
      <c r="Z296">
        <v>23887.7750467404</v>
      </c>
      <c r="AA296" s="2">
        <v>4.9537037037037039E-2</v>
      </c>
      <c r="AB296" s="46">
        <f t="shared" si="4"/>
        <v>7.4652777777778345E-3</v>
      </c>
    </row>
    <row r="297" spans="1:28" x14ac:dyDescent="0.35">
      <c r="A297" s="1">
        <v>44742</v>
      </c>
      <c r="B297" s="2">
        <v>0.74987268518518524</v>
      </c>
      <c r="C297" t="s">
        <v>100</v>
      </c>
      <c r="D297" t="s">
        <v>68</v>
      </c>
      <c r="E297">
        <v>91</v>
      </c>
      <c r="F297" t="s">
        <v>70</v>
      </c>
      <c r="G297" t="s">
        <v>125</v>
      </c>
      <c r="H297" t="s">
        <v>105</v>
      </c>
      <c r="I297" t="s">
        <v>77</v>
      </c>
      <c r="J297">
        <v>300</v>
      </c>
      <c r="K297" t="s">
        <v>63</v>
      </c>
      <c r="L297" t="s">
        <v>125</v>
      </c>
      <c r="M297">
        <v>51.080305311116902</v>
      </c>
      <c r="N297">
        <v>-9.7855431595246891</v>
      </c>
      <c r="O297">
        <v>12</v>
      </c>
      <c r="P297" t="s">
        <v>65</v>
      </c>
      <c r="Q297">
        <v>0</v>
      </c>
      <c r="R297">
        <v>1.5</v>
      </c>
      <c r="S297">
        <v>2</v>
      </c>
      <c r="T297">
        <v>3</v>
      </c>
      <c r="U297">
        <v>1</v>
      </c>
      <c r="V297" t="s">
        <v>65</v>
      </c>
      <c r="W297" t="s">
        <v>65</v>
      </c>
      <c r="X297" t="s">
        <v>69</v>
      </c>
      <c r="Z297">
        <v>23887.7750467404</v>
      </c>
      <c r="AA297" s="2">
        <v>4.9537037037037039E-2</v>
      </c>
      <c r="AB297" s="46" t="str">
        <f t="shared" si="4"/>
        <v/>
      </c>
    </row>
    <row r="298" spans="1:28" x14ac:dyDescent="0.35">
      <c r="A298" s="1">
        <v>44742</v>
      </c>
      <c r="B298" s="2">
        <v>0.79212962962962974</v>
      </c>
      <c r="C298" t="s">
        <v>100</v>
      </c>
      <c r="D298" t="s">
        <v>60</v>
      </c>
      <c r="E298">
        <v>92</v>
      </c>
      <c r="F298" t="s">
        <v>70</v>
      </c>
      <c r="G298" t="s">
        <v>125</v>
      </c>
      <c r="H298" t="s">
        <v>105</v>
      </c>
      <c r="I298" t="s">
        <v>77</v>
      </c>
      <c r="J298">
        <v>300</v>
      </c>
      <c r="K298" t="s">
        <v>63</v>
      </c>
      <c r="L298" t="s">
        <v>125</v>
      </c>
      <c r="M298">
        <v>51.082849720342701</v>
      </c>
      <c r="N298">
        <v>-9.4913449891463397</v>
      </c>
      <c r="O298">
        <v>12</v>
      </c>
      <c r="P298" t="s">
        <v>65</v>
      </c>
      <c r="Q298">
        <v>0</v>
      </c>
      <c r="R298">
        <v>1.5</v>
      </c>
      <c r="S298">
        <v>2</v>
      </c>
      <c r="T298">
        <v>3</v>
      </c>
      <c r="U298">
        <v>1</v>
      </c>
      <c r="V298" t="s">
        <v>65</v>
      </c>
      <c r="W298" t="s">
        <v>65</v>
      </c>
      <c r="X298" t="s">
        <v>69</v>
      </c>
      <c r="Z298">
        <v>21521.761206792798</v>
      </c>
      <c r="AA298" s="2">
        <v>4.4583333333333336E-2</v>
      </c>
      <c r="AB298" s="46">
        <f t="shared" si="4"/>
        <v>4.4583333333333197E-2</v>
      </c>
    </row>
    <row r="299" spans="1:28" x14ac:dyDescent="0.35">
      <c r="A299" s="1">
        <v>44742</v>
      </c>
      <c r="B299" s="2">
        <v>0.83671296296296294</v>
      </c>
      <c r="C299" t="s">
        <v>100</v>
      </c>
      <c r="D299" t="s">
        <v>68</v>
      </c>
      <c r="E299">
        <v>92</v>
      </c>
      <c r="F299" t="s">
        <v>70</v>
      </c>
      <c r="G299" t="s">
        <v>125</v>
      </c>
      <c r="H299" t="s">
        <v>105</v>
      </c>
      <c r="I299" t="s">
        <v>77</v>
      </c>
      <c r="J299">
        <v>300</v>
      </c>
      <c r="K299" t="s">
        <v>63</v>
      </c>
      <c r="L299" t="s">
        <v>125</v>
      </c>
      <c r="M299">
        <v>51.080814354024803</v>
      </c>
      <c r="N299">
        <v>-9.1870587619747806</v>
      </c>
      <c r="O299">
        <v>12</v>
      </c>
      <c r="P299" t="s">
        <v>65</v>
      </c>
      <c r="Q299">
        <v>0</v>
      </c>
      <c r="R299">
        <v>1.5</v>
      </c>
      <c r="S299">
        <v>2</v>
      </c>
      <c r="T299">
        <v>3</v>
      </c>
      <c r="U299">
        <v>1</v>
      </c>
      <c r="V299" t="s">
        <v>65</v>
      </c>
      <c r="W299" t="s">
        <v>65</v>
      </c>
      <c r="X299" t="s">
        <v>69</v>
      </c>
      <c r="Z299">
        <v>21521.761206792798</v>
      </c>
      <c r="AA299" s="2">
        <v>4.4583333333333336E-2</v>
      </c>
      <c r="AB299" s="46" t="str">
        <f t="shared" si="4"/>
        <v/>
      </c>
    </row>
    <row r="300" spans="1:28" x14ac:dyDescent="0.35">
      <c r="A300" s="1">
        <v>44743</v>
      </c>
      <c r="B300" s="2">
        <v>0.35252314814814811</v>
      </c>
      <c r="C300" t="s">
        <v>100</v>
      </c>
      <c r="D300" t="s">
        <v>60</v>
      </c>
      <c r="E300">
        <v>93</v>
      </c>
      <c r="F300" t="s">
        <v>70</v>
      </c>
      <c r="G300" t="s">
        <v>125</v>
      </c>
      <c r="H300" t="s">
        <v>101</v>
      </c>
      <c r="I300" t="s">
        <v>76</v>
      </c>
      <c r="J300">
        <v>300</v>
      </c>
      <c r="K300" t="s">
        <v>63</v>
      </c>
      <c r="L300" t="s">
        <v>125</v>
      </c>
      <c r="M300">
        <v>51.118286670000003</v>
      </c>
      <c r="N300">
        <v>-7.2094933330000002</v>
      </c>
      <c r="O300">
        <v>12</v>
      </c>
      <c r="P300" t="s">
        <v>65</v>
      </c>
      <c r="Q300">
        <v>0</v>
      </c>
      <c r="R300">
        <v>1.25</v>
      </c>
      <c r="S300">
        <v>3</v>
      </c>
      <c r="T300">
        <v>3</v>
      </c>
      <c r="U300">
        <v>8</v>
      </c>
      <c r="V300" t="s">
        <v>65</v>
      </c>
      <c r="W300" t="s">
        <v>65</v>
      </c>
      <c r="X300" t="s">
        <v>69</v>
      </c>
      <c r="Z300">
        <v>15421.4302028658</v>
      </c>
      <c r="AA300" s="2">
        <v>3.3171296296296296E-2</v>
      </c>
      <c r="AB300" s="46">
        <f t="shared" si="4"/>
        <v>6.0416666666667229E-3</v>
      </c>
    </row>
    <row r="301" spans="1:28" x14ac:dyDescent="0.35">
      <c r="A301" s="1">
        <v>44743</v>
      </c>
      <c r="B301" s="2">
        <v>0.35856481481481484</v>
      </c>
      <c r="C301" t="s">
        <v>100</v>
      </c>
      <c r="D301" t="s">
        <v>67</v>
      </c>
      <c r="E301">
        <v>93</v>
      </c>
      <c r="F301" t="s">
        <v>70</v>
      </c>
      <c r="G301" t="s">
        <v>125</v>
      </c>
      <c r="H301" t="s">
        <v>101</v>
      </c>
      <c r="I301" t="s">
        <v>76</v>
      </c>
      <c r="J301">
        <v>300</v>
      </c>
      <c r="K301" t="s">
        <v>63</v>
      </c>
      <c r="L301" t="s">
        <v>125</v>
      </c>
      <c r="M301">
        <v>51.142956061336903</v>
      </c>
      <c r="N301">
        <v>-7.2111032751482904</v>
      </c>
      <c r="O301">
        <v>12</v>
      </c>
      <c r="P301" t="s">
        <v>65</v>
      </c>
      <c r="Q301">
        <v>0</v>
      </c>
      <c r="R301">
        <v>1.25</v>
      </c>
      <c r="S301">
        <v>3</v>
      </c>
      <c r="T301">
        <v>3</v>
      </c>
      <c r="U301">
        <v>4</v>
      </c>
      <c r="V301" t="s">
        <v>65</v>
      </c>
      <c r="W301" t="s">
        <v>65</v>
      </c>
      <c r="X301" t="s">
        <v>69</v>
      </c>
      <c r="Z301">
        <v>15421.4302028658</v>
      </c>
      <c r="AA301" s="2">
        <v>3.3171296296296296E-2</v>
      </c>
      <c r="AB301" s="46">
        <f t="shared" si="4"/>
        <v>2.7129629629629559E-2</v>
      </c>
    </row>
    <row r="302" spans="1:28" x14ac:dyDescent="0.35">
      <c r="A302" s="1">
        <v>44743</v>
      </c>
      <c r="B302" s="2">
        <v>0.3856944444444444</v>
      </c>
      <c r="C302" t="s">
        <v>100</v>
      </c>
      <c r="D302" t="s">
        <v>68</v>
      </c>
      <c r="E302">
        <v>93</v>
      </c>
      <c r="F302" t="s">
        <v>70</v>
      </c>
      <c r="G302" t="s">
        <v>125</v>
      </c>
      <c r="H302" t="s">
        <v>101</v>
      </c>
      <c r="I302" t="s">
        <v>76</v>
      </c>
      <c r="J302">
        <v>300</v>
      </c>
      <c r="K302" t="s">
        <v>63</v>
      </c>
      <c r="L302" t="s">
        <v>125</v>
      </c>
      <c r="M302">
        <v>51.252882436667001</v>
      </c>
      <c r="N302">
        <v>-7.21552142920366</v>
      </c>
      <c r="O302">
        <v>12</v>
      </c>
      <c r="P302" t="s">
        <v>65</v>
      </c>
      <c r="Q302">
        <v>0</v>
      </c>
      <c r="R302">
        <v>1.25</v>
      </c>
      <c r="S302">
        <v>3</v>
      </c>
      <c r="T302">
        <v>3</v>
      </c>
      <c r="U302">
        <v>4</v>
      </c>
      <c r="V302" t="s">
        <v>65</v>
      </c>
      <c r="W302" t="s">
        <v>65</v>
      </c>
      <c r="X302" t="s">
        <v>69</v>
      </c>
      <c r="Z302">
        <v>15421.4302028658</v>
      </c>
      <c r="AA302" s="2">
        <v>3.3171296296296296E-2</v>
      </c>
      <c r="AB302" s="46" t="str">
        <f t="shared" si="4"/>
        <v/>
      </c>
    </row>
    <row r="303" spans="1:28" x14ac:dyDescent="0.35">
      <c r="A303" s="1">
        <v>44743</v>
      </c>
      <c r="B303" s="2">
        <v>0.42407407407407405</v>
      </c>
      <c r="C303" t="s">
        <v>100</v>
      </c>
      <c r="D303" t="s">
        <v>60</v>
      </c>
      <c r="E303">
        <v>94</v>
      </c>
      <c r="F303" t="s">
        <v>70</v>
      </c>
      <c r="G303" t="s">
        <v>125</v>
      </c>
      <c r="H303" t="s">
        <v>105</v>
      </c>
      <c r="I303" t="s">
        <v>77</v>
      </c>
      <c r="J303">
        <v>300</v>
      </c>
      <c r="K303" t="s">
        <v>63</v>
      </c>
      <c r="L303" t="s">
        <v>125</v>
      </c>
      <c r="M303">
        <v>51.3316295183051</v>
      </c>
      <c r="N303">
        <v>-7.3346799998948597</v>
      </c>
      <c r="O303">
        <v>12</v>
      </c>
      <c r="P303" t="s">
        <v>65</v>
      </c>
      <c r="Q303">
        <v>0</v>
      </c>
      <c r="R303">
        <v>1.25</v>
      </c>
      <c r="S303">
        <v>4</v>
      </c>
      <c r="T303">
        <v>4</v>
      </c>
      <c r="U303">
        <v>8</v>
      </c>
      <c r="V303" t="s">
        <v>65</v>
      </c>
      <c r="W303" t="s">
        <v>65</v>
      </c>
      <c r="X303" t="s">
        <v>69</v>
      </c>
      <c r="Z303">
        <v>6436.7486472336304</v>
      </c>
      <c r="AA303" s="2">
        <v>1.4618055555555556E-2</v>
      </c>
      <c r="AB303" s="46">
        <f t="shared" si="4"/>
        <v>1.3159722222222225E-2</v>
      </c>
    </row>
    <row r="304" spans="1:28" x14ac:dyDescent="0.35">
      <c r="A304" s="1">
        <v>44743</v>
      </c>
      <c r="B304" s="2">
        <v>0.43723379629629627</v>
      </c>
      <c r="C304" t="s">
        <v>100</v>
      </c>
      <c r="D304" t="s">
        <v>67</v>
      </c>
      <c r="E304">
        <v>94</v>
      </c>
      <c r="F304" t="s">
        <v>70</v>
      </c>
      <c r="G304" t="s">
        <v>125</v>
      </c>
      <c r="H304" t="s">
        <v>105</v>
      </c>
      <c r="I304" t="s">
        <v>77</v>
      </c>
      <c r="J304">
        <v>300</v>
      </c>
      <c r="K304" t="s">
        <v>63</v>
      </c>
      <c r="L304" t="s">
        <v>125</v>
      </c>
      <c r="M304">
        <v>51.331352399702801</v>
      </c>
      <c r="N304">
        <v>-7.4167201732467998</v>
      </c>
      <c r="O304">
        <v>12</v>
      </c>
      <c r="P304" t="s">
        <v>65</v>
      </c>
      <c r="Q304">
        <v>0</v>
      </c>
      <c r="R304">
        <v>1</v>
      </c>
      <c r="S304">
        <v>4</v>
      </c>
      <c r="T304">
        <v>4</v>
      </c>
      <c r="U304">
        <v>8</v>
      </c>
      <c r="V304" t="s">
        <v>65</v>
      </c>
      <c r="W304" t="s">
        <v>65</v>
      </c>
      <c r="X304" t="s">
        <v>69</v>
      </c>
      <c r="Z304">
        <v>6436.7486472336304</v>
      </c>
      <c r="AA304" s="2">
        <v>1.4618055555555556E-2</v>
      </c>
      <c r="AB304" s="46">
        <f t="shared" si="4"/>
        <v>1.4583333333333393E-3</v>
      </c>
    </row>
    <row r="305" spans="1:28" x14ac:dyDescent="0.35">
      <c r="A305" s="1">
        <v>44743</v>
      </c>
      <c r="B305" s="2">
        <v>0.43869212962962961</v>
      </c>
      <c r="C305" t="s">
        <v>100</v>
      </c>
      <c r="D305" t="s">
        <v>68</v>
      </c>
      <c r="E305">
        <v>94</v>
      </c>
      <c r="F305" t="s">
        <v>70</v>
      </c>
      <c r="G305" t="s">
        <v>125</v>
      </c>
      <c r="H305" t="s">
        <v>105</v>
      </c>
      <c r="I305" t="s">
        <v>77</v>
      </c>
      <c r="J305">
        <v>300</v>
      </c>
      <c r="K305" t="s">
        <v>63</v>
      </c>
      <c r="L305" t="s">
        <v>125</v>
      </c>
      <c r="M305">
        <v>51.331552587032697</v>
      </c>
      <c r="N305">
        <v>-7.4255639638122899</v>
      </c>
      <c r="O305">
        <v>12</v>
      </c>
      <c r="P305" t="s">
        <v>65</v>
      </c>
      <c r="Q305">
        <v>0</v>
      </c>
      <c r="R305">
        <v>1</v>
      </c>
      <c r="S305">
        <v>4</v>
      </c>
      <c r="T305">
        <v>4</v>
      </c>
      <c r="U305">
        <v>8</v>
      </c>
      <c r="V305" t="s">
        <v>65</v>
      </c>
      <c r="W305" t="s">
        <v>65</v>
      </c>
      <c r="X305" t="s">
        <v>69</v>
      </c>
      <c r="Z305">
        <v>6436.7486472336304</v>
      </c>
      <c r="AA305" s="2">
        <v>1.4618055555555556E-2</v>
      </c>
      <c r="AB305" s="46" t="str">
        <f t="shared" si="4"/>
        <v/>
      </c>
    </row>
    <row r="306" spans="1:28" x14ac:dyDescent="0.35">
      <c r="A306" s="1">
        <v>44743</v>
      </c>
      <c r="B306" s="2">
        <v>0.43967592592592591</v>
      </c>
      <c r="C306" t="s">
        <v>100</v>
      </c>
      <c r="D306" t="s">
        <v>60</v>
      </c>
      <c r="E306">
        <v>95</v>
      </c>
      <c r="F306" t="s">
        <v>70</v>
      </c>
      <c r="G306" t="s">
        <v>125</v>
      </c>
      <c r="H306" t="s">
        <v>101</v>
      </c>
      <c r="I306" t="s">
        <v>77</v>
      </c>
      <c r="J306">
        <v>300</v>
      </c>
      <c r="K306" t="s">
        <v>63</v>
      </c>
      <c r="L306" t="s">
        <v>125</v>
      </c>
      <c r="M306">
        <v>51.331547100648201</v>
      </c>
      <c r="N306">
        <v>-7.4316934600776801</v>
      </c>
      <c r="O306">
        <v>12</v>
      </c>
      <c r="P306" t="s">
        <v>65</v>
      </c>
      <c r="Q306">
        <v>0</v>
      </c>
      <c r="R306">
        <v>1</v>
      </c>
      <c r="S306">
        <v>4</v>
      </c>
      <c r="T306">
        <v>5</v>
      </c>
      <c r="U306">
        <v>8</v>
      </c>
      <c r="V306" t="s">
        <v>65</v>
      </c>
      <c r="W306" t="s">
        <v>65</v>
      </c>
      <c r="X306" t="s">
        <v>69</v>
      </c>
      <c r="Z306">
        <v>6591.28226867986</v>
      </c>
      <c r="AA306" s="2">
        <v>1.4502314814814815E-2</v>
      </c>
      <c r="AB306" s="46">
        <f t="shared" si="4"/>
        <v>1.0312500000000002E-2</v>
      </c>
    </row>
    <row r="307" spans="1:28" x14ac:dyDescent="0.35">
      <c r="A307" s="1">
        <v>44743</v>
      </c>
      <c r="B307" s="2">
        <v>0.44998842592592592</v>
      </c>
      <c r="C307" t="s">
        <v>100</v>
      </c>
      <c r="D307" t="s">
        <v>67</v>
      </c>
      <c r="E307">
        <v>95</v>
      </c>
      <c r="F307" t="s">
        <v>70</v>
      </c>
      <c r="G307" t="s">
        <v>125</v>
      </c>
      <c r="H307" t="s">
        <v>101</v>
      </c>
      <c r="I307" t="s">
        <v>77</v>
      </c>
      <c r="J307">
        <v>300</v>
      </c>
      <c r="K307" t="s">
        <v>63</v>
      </c>
      <c r="L307" t="s">
        <v>125</v>
      </c>
      <c r="M307">
        <v>51.3314862389078</v>
      </c>
      <c r="N307">
        <v>-7.4959787965206699</v>
      </c>
      <c r="O307">
        <v>8</v>
      </c>
      <c r="P307" t="s">
        <v>65</v>
      </c>
      <c r="Q307">
        <v>0</v>
      </c>
      <c r="R307">
        <v>1</v>
      </c>
      <c r="S307">
        <v>4</v>
      </c>
      <c r="T307">
        <v>5</v>
      </c>
      <c r="U307">
        <v>8</v>
      </c>
      <c r="V307" t="s">
        <v>65</v>
      </c>
      <c r="W307" t="s">
        <v>65</v>
      </c>
      <c r="X307" t="s">
        <v>69</v>
      </c>
      <c r="Z307">
        <v>6591.28226867986</v>
      </c>
      <c r="AA307" s="2">
        <v>1.4502314814814815E-2</v>
      </c>
      <c r="AB307" s="46">
        <f t="shared" si="4"/>
        <v>2.5115740740740411E-3</v>
      </c>
    </row>
    <row r="308" spans="1:28" x14ac:dyDescent="0.35">
      <c r="A308" s="1">
        <v>44743</v>
      </c>
      <c r="B308" s="2">
        <v>0.45249999999999996</v>
      </c>
      <c r="C308" t="s">
        <v>100</v>
      </c>
      <c r="D308" t="s">
        <v>67</v>
      </c>
      <c r="E308">
        <v>95</v>
      </c>
      <c r="F308" t="s">
        <v>70</v>
      </c>
      <c r="G308" t="s">
        <v>125</v>
      </c>
      <c r="H308" t="s">
        <v>101</v>
      </c>
      <c r="I308" t="s">
        <v>77</v>
      </c>
      <c r="J308">
        <v>300</v>
      </c>
      <c r="K308" t="s">
        <v>63</v>
      </c>
      <c r="L308" t="s">
        <v>125</v>
      </c>
      <c r="M308">
        <v>51.3314467099433</v>
      </c>
      <c r="N308">
        <v>-7.5114782172929004</v>
      </c>
      <c r="O308">
        <v>8</v>
      </c>
      <c r="P308" t="s">
        <v>65</v>
      </c>
      <c r="Q308">
        <v>0</v>
      </c>
      <c r="R308">
        <v>1</v>
      </c>
      <c r="S308">
        <v>4</v>
      </c>
      <c r="T308">
        <v>5</v>
      </c>
      <c r="U308">
        <v>8</v>
      </c>
      <c r="V308" t="s">
        <v>72</v>
      </c>
      <c r="W308" t="s">
        <v>81</v>
      </c>
      <c r="X308" t="s">
        <v>69</v>
      </c>
      <c r="Z308">
        <v>6591.28226867986</v>
      </c>
      <c r="AA308" s="2">
        <v>1.4502314814814815E-2</v>
      </c>
      <c r="AB308" s="46">
        <f t="shared" si="4"/>
        <v>2.1990740740740478E-4</v>
      </c>
    </row>
    <row r="309" spans="1:28" x14ac:dyDescent="0.35">
      <c r="A309" s="1">
        <v>44743</v>
      </c>
      <c r="B309" s="2">
        <v>0.45271990740740736</v>
      </c>
      <c r="C309" t="s">
        <v>100</v>
      </c>
      <c r="D309" t="s">
        <v>67</v>
      </c>
      <c r="E309">
        <v>95</v>
      </c>
      <c r="F309" t="s">
        <v>70</v>
      </c>
      <c r="G309" t="s">
        <v>125</v>
      </c>
      <c r="H309" t="s">
        <v>101</v>
      </c>
      <c r="I309" t="s">
        <v>77</v>
      </c>
      <c r="J309">
        <v>300</v>
      </c>
      <c r="K309" t="s">
        <v>63</v>
      </c>
      <c r="L309" t="s">
        <v>125</v>
      </c>
      <c r="M309">
        <v>51.331430191382999</v>
      </c>
      <c r="N309">
        <v>-7.5130138503908404</v>
      </c>
      <c r="O309">
        <v>1</v>
      </c>
      <c r="P309" t="s">
        <v>65</v>
      </c>
      <c r="Q309">
        <v>0</v>
      </c>
      <c r="R309">
        <v>1</v>
      </c>
      <c r="S309">
        <v>4</v>
      </c>
      <c r="T309">
        <v>5</v>
      </c>
      <c r="U309">
        <v>8</v>
      </c>
      <c r="V309" t="s">
        <v>72</v>
      </c>
      <c r="W309" t="s">
        <v>81</v>
      </c>
      <c r="X309" t="s">
        <v>69</v>
      </c>
      <c r="Z309">
        <v>6591.28226867986</v>
      </c>
      <c r="AA309" s="2">
        <v>1.4502314814814815E-2</v>
      </c>
      <c r="AB309" s="46">
        <f t="shared" si="4"/>
        <v>1.388888888888884E-3</v>
      </c>
    </row>
    <row r="310" spans="1:28" x14ac:dyDescent="0.35">
      <c r="A310" s="1">
        <v>44743</v>
      </c>
      <c r="B310" s="2">
        <v>0.45410879629629625</v>
      </c>
      <c r="C310" t="s">
        <v>100</v>
      </c>
      <c r="D310" t="s">
        <v>67</v>
      </c>
      <c r="E310">
        <v>95</v>
      </c>
      <c r="F310" t="s">
        <v>70</v>
      </c>
      <c r="G310" t="s">
        <v>125</v>
      </c>
      <c r="H310" t="s">
        <v>101</v>
      </c>
      <c r="I310" t="s">
        <v>77</v>
      </c>
      <c r="J310">
        <v>300</v>
      </c>
      <c r="K310" t="s">
        <v>63</v>
      </c>
      <c r="L310" t="s">
        <v>125</v>
      </c>
      <c r="M310">
        <v>51.331467644396398</v>
      </c>
      <c r="N310">
        <v>-7.5213467084141099</v>
      </c>
      <c r="O310">
        <v>1</v>
      </c>
      <c r="P310" t="s">
        <v>65</v>
      </c>
      <c r="Q310">
        <v>0</v>
      </c>
      <c r="R310">
        <v>1</v>
      </c>
      <c r="S310">
        <v>4</v>
      </c>
      <c r="T310">
        <v>5</v>
      </c>
      <c r="U310">
        <v>8</v>
      </c>
      <c r="V310" t="s">
        <v>72</v>
      </c>
      <c r="W310" t="s">
        <v>81</v>
      </c>
      <c r="X310" t="s">
        <v>69</v>
      </c>
      <c r="Z310">
        <v>6591.28226867986</v>
      </c>
      <c r="AA310" s="2">
        <v>1.4502314814814815E-2</v>
      </c>
      <c r="AB310" s="46">
        <f t="shared" si="4"/>
        <v>6.94444444444553E-5</v>
      </c>
    </row>
    <row r="311" spans="1:28" x14ac:dyDescent="0.35">
      <c r="A311" s="1">
        <v>44743</v>
      </c>
      <c r="B311" s="2">
        <v>0.4541782407407407</v>
      </c>
      <c r="C311" t="s">
        <v>100</v>
      </c>
      <c r="D311" t="s">
        <v>68</v>
      </c>
      <c r="E311">
        <v>95</v>
      </c>
      <c r="F311" t="s">
        <v>70</v>
      </c>
      <c r="G311" t="s">
        <v>125</v>
      </c>
      <c r="H311" t="s">
        <v>101</v>
      </c>
      <c r="I311" t="s">
        <v>77</v>
      </c>
      <c r="J311">
        <v>300</v>
      </c>
      <c r="K311" t="s">
        <v>63</v>
      </c>
      <c r="L311" t="s">
        <v>125</v>
      </c>
      <c r="M311">
        <v>51.331480906592702</v>
      </c>
      <c r="N311">
        <v>-7.52185509000231</v>
      </c>
      <c r="O311">
        <v>1</v>
      </c>
      <c r="P311" t="s">
        <v>65</v>
      </c>
      <c r="Q311">
        <v>0</v>
      </c>
      <c r="R311">
        <v>1</v>
      </c>
      <c r="S311">
        <v>4</v>
      </c>
      <c r="T311">
        <v>5</v>
      </c>
      <c r="U311">
        <v>8</v>
      </c>
      <c r="V311" t="s">
        <v>72</v>
      </c>
      <c r="W311" t="s">
        <v>81</v>
      </c>
      <c r="X311" t="s">
        <v>69</v>
      </c>
      <c r="Y311" t="s">
        <v>110</v>
      </c>
      <c r="Z311">
        <v>6591.28226867986</v>
      </c>
      <c r="AA311" s="2">
        <v>1.4502314814814815E-2</v>
      </c>
      <c r="AB311" s="46" t="str">
        <f t="shared" si="4"/>
        <v/>
      </c>
    </row>
    <row r="312" spans="1:28" x14ac:dyDescent="0.35">
      <c r="A312" s="1">
        <v>44743</v>
      </c>
      <c r="B312" s="2">
        <v>0.46162037037037035</v>
      </c>
      <c r="C312" t="s">
        <v>100</v>
      </c>
      <c r="D312" t="s">
        <v>60</v>
      </c>
      <c r="E312">
        <v>96</v>
      </c>
      <c r="F312" t="s">
        <v>70</v>
      </c>
      <c r="G312" t="s">
        <v>125</v>
      </c>
      <c r="H312" t="s">
        <v>101</v>
      </c>
      <c r="I312" t="s">
        <v>77</v>
      </c>
      <c r="J312">
        <v>300</v>
      </c>
      <c r="K312" t="s">
        <v>63</v>
      </c>
      <c r="L312" t="s">
        <v>125</v>
      </c>
      <c r="M312">
        <v>51.3313130280252</v>
      </c>
      <c r="N312">
        <v>-7.5684910359129303</v>
      </c>
      <c r="O312">
        <v>12</v>
      </c>
      <c r="P312" t="s">
        <v>65</v>
      </c>
      <c r="Q312">
        <v>0</v>
      </c>
      <c r="R312">
        <v>1</v>
      </c>
      <c r="S312">
        <v>4</v>
      </c>
      <c r="T312">
        <v>5</v>
      </c>
      <c r="U312">
        <v>8</v>
      </c>
      <c r="V312" t="s">
        <v>65</v>
      </c>
      <c r="W312" t="s">
        <v>65</v>
      </c>
      <c r="X312" t="s">
        <v>69</v>
      </c>
      <c r="Z312">
        <v>13000.7488804759</v>
      </c>
      <c r="AA312" s="2">
        <v>2.8958333333333336E-2</v>
      </c>
      <c r="AB312" s="46">
        <f t="shared" si="4"/>
        <v>1.3877314814814801E-2</v>
      </c>
    </row>
    <row r="313" spans="1:28" x14ac:dyDescent="0.35">
      <c r="A313" s="1">
        <v>44743</v>
      </c>
      <c r="B313" s="2">
        <v>0.47549768518518515</v>
      </c>
      <c r="C313" t="s">
        <v>100</v>
      </c>
      <c r="D313" t="s">
        <v>67</v>
      </c>
      <c r="E313">
        <v>96</v>
      </c>
      <c r="F313" t="s">
        <v>70</v>
      </c>
      <c r="G313" t="s">
        <v>125</v>
      </c>
      <c r="H313" t="s">
        <v>101</v>
      </c>
      <c r="I313" t="s">
        <v>77</v>
      </c>
      <c r="J313">
        <v>300</v>
      </c>
      <c r="K313" t="s">
        <v>63</v>
      </c>
      <c r="L313" t="s">
        <v>125</v>
      </c>
      <c r="M313">
        <v>51.332738400186798</v>
      </c>
      <c r="N313">
        <v>-7.6558243153722598</v>
      </c>
      <c r="O313">
        <v>6</v>
      </c>
      <c r="P313" t="s">
        <v>65</v>
      </c>
      <c r="Q313">
        <v>0</v>
      </c>
      <c r="R313">
        <v>1</v>
      </c>
      <c r="S313">
        <v>4</v>
      </c>
      <c r="T313">
        <v>5</v>
      </c>
      <c r="U313">
        <v>8</v>
      </c>
      <c r="V313" t="s">
        <v>65</v>
      </c>
      <c r="W313" t="s">
        <v>65</v>
      </c>
      <c r="X313" t="s">
        <v>69</v>
      </c>
      <c r="Z313">
        <v>13000.7488804759</v>
      </c>
      <c r="AA313" s="2">
        <v>2.8958333333333336E-2</v>
      </c>
      <c r="AB313" s="46">
        <f t="shared" si="4"/>
        <v>6.5972222222221433E-4</v>
      </c>
    </row>
    <row r="314" spans="1:28" x14ac:dyDescent="0.35">
      <c r="A314" s="1">
        <v>44743</v>
      </c>
      <c r="B314" s="2">
        <v>0.47615740740740736</v>
      </c>
      <c r="C314" t="s">
        <v>100</v>
      </c>
      <c r="D314" t="s">
        <v>67</v>
      </c>
      <c r="E314">
        <v>96</v>
      </c>
      <c r="F314" t="s">
        <v>70</v>
      </c>
      <c r="G314" t="s">
        <v>125</v>
      </c>
      <c r="H314" t="s">
        <v>101</v>
      </c>
      <c r="I314" t="s">
        <v>77</v>
      </c>
      <c r="J314">
        <v>300</v>
      </c>
      <c r="K314" t="s">
        <v>63</v>
      </c>
      <c r="L314" t="s">
        <v>125</v>
      </c>
      <c r="M314">
        <v>51.332741478065202</v>
      </c>
      <c r="N314">
        <v>-7.6599488722128903</v>
      </c>
      <c r="O314">
        <v>6</v>
      </c>
      <c r="P314" t="s">
        <v>65</v>
      </c>
      <c r="Q314">
        <v>0</v>
      </c>
      <c r="R314">
        <v>1</v>
      </c>
      <c r="S314">
        <v>4</v>
      </c>
      <c r="T314">
        <v>5</v>
      </c>
      <c r="U314">
        <v>8</v>
      </c>
      <c r="V314" t="s">
        <v>74</v>
      </c>
      <c r="W314" t="s">
        <v>82</v>
      </c>
      <c r="X314" t="s">
        <v>69</v>
      </c>
      <c r="Z314">
        <v>13000.7488804759</v>
      </c>
      <c r="AA314" s="2">
        <v>2.8958333333333336E-2</v>
      </c>
      <c r="AB314" s="46">
        <f t="shared" si="4"/>
        <v>1.2916666666666687E-2</v>
      </c>
    </row>
    <row r="315" spans="1:28" x14ac:dyDescent="0.35">
      <c r="A315" s="1">
        <v>44743</v>
      </c>
      <c r="B315" s="2">
        <v>0.48907407407407405</v>
      </c>
      <c r="C315" t="s">
        <v>100</v>
      </c>
      <c r="D315" t="s">
        <v>67</v>
      </c>
      <c r="E315">
        <v>96</v>
      </c>
      <c r="F315" t="s">
        <v>70</v>
      </c>
      <c r="G315" t="s">
        <v>125</v>
      </c>
      <c r="H315" t="s">
        <v>101</v>
      </c>
      <c r="I315" t="s">
        <v>77</v>
      </c>
      <c r="J315">
        <v>300</v>
      </c>
      <c r="K315" t="s">
        <v>63</v>
      </c>
      <c r="L315" t="s">
        <v>125</v>
      </c>
      <c r="M315">
        <v>51.331907702290799</v>
      </c>
      <c r="N315">
        <v>-7.7407596282531497</v>
      </c>
      <c r="O315">
        <v>6</v>
      </c>
      <c r="P315" t="s">
        <v>65</v>
      </c>
      <c r="Q315">
        <v>0</v>
      </c>
      <c r="R315">
        <v>1</v>
      </c>
      <c r="S315">
        <v>4</v>
      </c>
      <c r="T315">
        <v>5</v>
      </c>
      <c r="U315">
        <v>8</v>
      </c>
      <c r="V315" t="s">
        <v>74</v>
      </c>
      <c r="W315" t="s">
        <v>73</v>
      </c>
      <c r="X315" t="s">
        <v>69</v>
      </c>
      <c r="Z315">
        <v>13000.7488804759</v>
      </c>
      <c r="AA315" s="2">
        <v>2.8958333333333336E-2</v>
      </c>
      <c r="AB315" s="46">
        <f t="shared" si="4"/>
        <v>2.083333333333659E-4</v>
      </c>
    </row>
    <row r="316" spans="1:28" x14ac:dyDescent="0.35">
      <c r="A316" s="1">
        <v>44743</v>
      </c>
      <c r="B316" s="2">
        <v>0.48928240740740742</v>
      </c>
      <c r="C316" t="s">
        <v>100</v>
      </c>
      <c r="D316" t="s">
        <v>67</v>
      </c>
      <c r="E316">
        <v>96</v>
      </c>
      <c r="F316" t="s">
        <v>70</v>
      </c>
      <c r="G316" t="s">
        <v>125</v>
      </c>
      <c r="H316" t="s">
        <v>101</v>
      </c>
      <c r="I316" t="s">
        <v>77</v>
      </c>
      <c r="J316">
        <v>300</v>
      </c>
      <c r="K316" t="s">
        <v>63</v>
      </c>
      <c r="L316" t="s">
        <v>125</v>
      </c>
      <c r="M316">
        <v>51.331889784074903</v>
      </c>
      <c r="N316">
        <v>-7.7421362486232397</v>
      </c>
      <c r="O316">
        <v>4</v>
      </c>
      <c r="P316" t="s">
        <v>65</v>
      </c>
      <c r="Q316">
        <v>0</v>
      </c>
      <c r="R316">
        <v>1</v>
      </c>
      <c r="S316">
        <v>4</v>
      </c>
      <c r="T316">
        <v>5</v>
      </c>
      <c r="U316">
        <v>8</v>
      </c>
      <c r="V316" t="s">
        <v>74</v>
      </c>
      <c r="W316" t="s">
        <v>73</v>
      </c>
      <c r="X316" t="s">
        <v>69</v>
      </c>
      <c r="Z316">
        <v>13000.7488804759</v>
      </c>
      <c r="AA316" s="2">
        <v>2.8958333333333336E-2</v>
      </c>
      <c r="AB316" s="46">
        <f t="shared" si="4"/>
        <v>1.2962962962962954E-3</v>
      </c>
    </row>
    <row r="317" spans="1:28" x14ac:dyDescent="0.35">
      <c r="A317" s="1">
        <v>44743</v>
      </c>
      <c r="B317" s="2">
        <v>0.49057870370370371</v>
      </c>
      <c r="C317" t="s">
        <v>100</v>
      </c>
      <c r="D317" t="s">
        <v>68</v>
      </c>
      <c r="E317">
        <v>96</v>
      </c>
      <c r="F317" t="s">
        <v>70</v>
      </c>
      <c r="G317" t="s">
        <v>125</v>
      </c>
      <c r="H317" t="s">
        <v>101</v>
      </c>
      <c r="I317" t="s">
        <v>77</v>
      </c>
      <c r="J317">
        <v>300</v>
      </c>
      <c r="K317" t="s">
        <v>63</v>
      </c>
      <c r="L317" t="s">
        <v>125</v>
      </c>
      <c r="M317">
        <v>51.331882587404699</v>
      </c>
      <c r="N317">
        <v>-7.7502385118907497</v>
      </c>
      <c r="O317">
        <v>4</v>
      </c>
      <c r="P317" t="s">
        <v>65</v>
      </c>
      <c r="Q317">
        <v>0</v>
      </c>
      <c r="R317">
        <v>1</v>
      </c>
      <c r="S317">
        <v>4</v>
      </c>
      <c r="T317">
        <v>5</v>
      </c>
      <c r="U317">
        <v>8</v>
      </c>
      <c r="V317" t="s">
        <v>74</v>
      </c>
      <c r="W317" t="s">
        <v>73</v>
      </c>
      <c r="X317" t="s">
        <v>69</v>
      </c>
      <c r="Z317">
        <v>13000.7488804759</v>
      </c>
      <c r="AA317" s="2">
        <v>2.8958333333333336E-2</v>
      </c>
      <c r="AB317" s="46" t="str">
        <f t="shared" si="4"/>
        <v/>
      </c>
    </row>
    <row r="318" spans="1:28" x14ac:dyDescent="0.35">
      <c r="A318" s="1">
        <v>44743</v>
      </c>
      <c r="B318" s="2">
        <v>0.53039351851851857</v>
      </c>
      <c r="C318" t="s">
        <v>100</v>
      </c>
      <c r="D318" t="s">
        <v>60</v>
      </c>
      <c r="E318">
        <v>97</v>
      </c>
      <c r="F318" t="s">
        <v>70</v>
      </c>
      <c r="G318" t="s">
        <v>125</v>
      </c>
      <c r="H318" t="s">
        <v>101</v>
      </c>
      <c r="I318" t="s">
        <v>77</v>
      </c>
      <c r="J318">
        <v>300</v>
      </c>
      <c r="K318" t="s">
        <v>63</v>
      </c>
      <c r="L318" t="s">
        <v>125</v>
      </c>
      <c r="M318">
        <v>51.332971242270503</v>
      </c>
      <c r="N318">
        <v>-7.9845662907183996</v>
      </c>
      <c r="O318">
        <v>8</v>
      </c>
      <c r="P318" t="s">
        <v>65</v>
      </c>
      <c r="Q318">
        <v>0</v>
      </c>
      <c r="R318">
        <v>1</v>
      </c>
      <c r="S318">
        <v>4</v>
      </c>
      <c r="T318">
        <v>6</v>
      </c>
      <c r="U318">
        <v>8</v>
      </c>
      <c r="V318" t="s">
        <v>74</v>
      </c>
      <c r="W318" t="s">
        <v>73</v>
      </c>
      <c r="X318" t="s">
        <v>69</v>
      </c>
      <c r="Z318">
        <v>7874.3739687691104</v>
      </c>
      <c r="AA318" s="2">
        <v>1.996527777777778E-2</v>
      </c>
      <c r="AB318" s="46">
        <f t="shared" si="4"/>
        <v>1.9965277777777679E-2</v>
      </c>
    </row>
    <row r="319" spans="1:28" x14ac:dyDescent="0.35">
      <c r="A319" s="1">
        <v>44743</v>
      </c>
      <c r="B319" s="2">
        <v>0.55035879629629625</v>
      </c>
      <c r="C319" t="s">
        <v>100</v>
      </c>
      <c r="D319" t="s">
        <v>68</v>
      </c>
      <c r="E319">
        <v>97</v>
      </c>
      <c r="F319" t="s">
        <v>70</v>
      </c>
      <c r="G319" t="s">
        <v>125</v>
      </c>
      <c r="H319" t="s">
        <v>101</v>
      </c>
      <c r="I319" t="s">
        <v>77</v>
      </c>
      <c r="J319">
        <v>300</v>
      </c>
      <c r="K319" t="s">
        <v>63</v>
      </c>
      <c r="L319" t="s">
        <v>125</v>
      </c>
      <c r="M319">
        <v>51.333080000000002</v>
      </c>
      <c r="N319">
        <v>-8.0965183330000006</v>
      </c>
      <c r="O319">
        <v>8</v>
      </c>
      <c r="P319" t="s">
        <v>65</v>
      </c>
      <c r="Q319">
        <v>0</v>
      </c>
      <c r="R319">
        <v>1</v>
      </c>
      <c r="S319">
        <v>4</v>
      </c>
      <c r="T319">
        <v>6</v>
      </c>
      <c r="U319">
        <v>8</v>
      </c>
      <c r="V319" t="s">
        <v>74</v>
      </c>
      <c r="W319" t="s">
        <v>73</v>
      </c>
      <c r="X319" t="s">
        <v>69</v>
      </c>
      <c r="Z319">
        <v>7874.3739687691104</v>
      </c>
      <c r="AA319" s="2">
        <v>1.996527777777778E-2</v>
      </c>
      <c r="AB319" s="46" t="str">
        <f t="shared" si="4"/>
        <v/>
      </c>
    </row>
    <row r="320" spans="1:28" x14ac:dyDescent="0.35">
      <c r="A320" s="1">
        <v>44743</v>
      </c>
      <c r="B320" s="2">
        <v>0.55084490740740744</v>
      </c>
      <c r="C320" t="s">
        <v>100</v>
      </c>
      <c r="D320" t="s">
        <v>60</v>
      </c>
      <c r="E320">
        <v>98</v>
      </c>
      <c r="F320" t="s">
        <v>61</v>
      </c>
      <c r="G320" t="s">
        <v>125</v>
      </c>
      <c r="H320" t="s">
        <v>101</v>
      </c>
      <c r="I320" t="s">
        <v>77</v>
      </c>
      <c r="L320" t="s">
        <v>125</v>
      </c>
      <c r="M320">
        <v>51.332998259841702</v>
      </c>
      <c r="N320">
        <v>-8.0996344698824299</v>
      </c>
      <c r="O320">
        <v>8</v>
      </c>
      <c r="P320" t="s">
        <v>65</v>
      </c>
      <c r="Q320">
        <v>0</v>
      </c>
      <c r="R320">
        <v>1.5</v>
      </c>
      <c r="S320">
        <v>4</v>
      </c>
      <c r="T320">
        <v>6</v>
      </c>
      <c r="U320">
        <v>8</v>
      </c>
      <c r="V320" t="s">
        <v>74</v>
      </c>
      <c r="W320" t="s">
        <v>82</v>
      </c>
      <c r="X320" t="s">
        <v>69</v>
      </c>
      <c r="Z320">
        <v>1610.7322670559699</v>
      </c>
      <c r="AA320" s="2">
        <v>4.108796296296297E-3</v>
      </c>
      <c r="AB320" s="46">
        <f t="shared" si="4"/>
        <v>4.1087962962962354E-3</v>
      </c>
    </row>
    <row r="321" spans="1:28" x14ac:dyDescent="0.35">
      <c r="A321" s="1">
        <v>44743</v>
      </c>
      <c r="B321" s="2">
        <v>0.55495370370370367</v>
      </c>
      <c r="C321" t="s">
        <v>100</v>
      </c>
      <c r="D321" t="s">
        <v>68</v>
      </c>
      <c r="E321">
        <v>98</v>
      </c>
      <c r="F321" t="s">
        <v>61</v>
      </c>
      <c r="G321" t="s">
        <v>125</v>
      </c>
      <c r="H321" t="s">
        <v>101</v>
      </c>
      <c r="I321" t="s">
        <v>77</v>
      </c>
      <c r="L321" t="s">
        <v>125</v>
      </c>
      <c r="M321">
        <v>51.333266919157701</v>
      </c>
      <c r="N321">
        <v>-8.1225363517449694</v>
      </c>
      <c r="O321">
        <v>8</v>
      </c>
      <c r="P321" t="s">
        <v>65</v>
      </c>
      <c r="Q321">
        <v>0</v>
      </c>
      <c r="R321">
        <v>1.5</v>
      </c>
      <c r="S321">
        <v>4</v>
      </c>
      <c r="T321">
        <v>6</v>
      </c>
      <c r="U321">
        <v>8</v>
      </c>
      <c r="V321" t="s">
        <v>74</v>
      </c>
      <c r="W321" t="s">
        <v>82</v>
      </c>
      <c r="X321" t="s">
        <v>69</v>
      </c>
      <c r="Z321">
        <v>1610.7322670559699</v>
      </c>
      <c r="AA321" s="2">
        <v>4.108796296296297E-3</v>
      </c>
      <c r="AB321" s="46" t="str">
        <f t="shared" si="4"/>
        <v/>
      </c>
    </row>
    <row r="322" spans="1:28" x14ac:dyDescent="0.35">
      <c r="A322" s="1">
        <v>44743</v>
      </c>
      <c r="B322" s="2">
        <v>0.55572916666666672</v>
      </c>
      <c r="C322" t="s">
        <v>100</v>
      </c>
      <c r="D322" t="s">
        <v>60</v>
      </c>
      <c r="E322">
        <v>99</v>
      </c>
      <c r="F322" t="s">
        <v>70</v>
      </c>
      <c r="G322" t="s">
        <v>125</v>
      </c>
      <c r="H322" t="s">
        <v>101</v>
      </c>
      <c r="I322" t="s">
        <v>77</v>
      </c>
      <c r="J322">
        <v>300</v>
      </c>
      <c r="K322" t="s">
        <v>63</v>
      </c>
      <c r="L322" t="s">
        <v>125</v>
      </c>
      <c r="M322">
        <v>51.332996072906397</v>
      </c>
      <c r="N322">
        <v>-8.1266046138056094</v>
      </c>
      <c r="O322">
        <v>8</v>
      </c>
      <c r="P322" t="s">
        <v>65</v>
      </c>
      <c r="Q322">
        <v>0</v>
      </c>
      <c r="R322">
        <v>1.5</v>
      </c>
      <c r="S322">
        <v>4</v>
      </c>
      <c r="T322">
        <v>6</v>
      </c>
      <c r="U322">
        <v>8</v>
      </c>
      <c r="V322" t="s">
        <v>74</v>
      </c>
      <c r="W322" t="s">
        <v>82</v>
      </c>
      <c r="X322" t="s">
        <v>66</v>
      </c>
      <c r="Z322">
        <v>8297.3733712775193</v>
      </c>
      <c r="AA322" s="2">
        <v>2.1898148148148149E-2</v>
      </c>
      <c r="AB322" s="46">
        <f t="shared" si="4"/>
        <v>2.5347222222221744E-3</v>
      </c>
    </row>
    <row r="323" spans="1:28" x14ac:dyDescent="0.35">
      <c r="A323" s="1">
        <v>44743</v>
      </c>
      <c r="B323" s="2">
        <v>0.55826388888888889</v>
      </c>
      <c r="C323" t="s">
        <v>100</v>
      </c>
      <c r="D323" t="s">
        <v>67</v>
      </c>
      <c r="E323">
        <v>99</v>
      </c>
      <c r="F323" t="s">
        <v>70</v>
      </c>
      <c r="G323" t="s">
        <v>125</v>
      </c>
      <c r="H323" t="s">
        <v>101</v>
      </c>
      <c r="I323" t="s">
        <v>77</v>
      </c>
      <c r="J323">
        <v>300</v>
      </c>
      <c r="K323" t="s">
        <v>63</v>
      </c>
      <c r="L323" t="s">
        <v>125</v>
      </c>
      <c r="M323">
        <v>51.333183771331299</v>
      </c>
      <c r="N323">
        <v>-8.1404741985600406</v>
      </c>
      <c r="O323">
        <v>8</v>
      </c>
      <c r="P323" t="s">
        <v>65</v>
      </c>
      <c r="Q323">
        <v>0</v>
      </c>
      <c r="R323">
        <v>1.5</v>
      </c>
      <c r="S323">
        <v>4</v>
      </c>
      <c r="T323">
        <v>6</v>
      </c>
      <c r="U323">
        <v>8</v>
      </c>
      <c r="V323" t="s">
        <v>74</v>
      </c>
      <c r="W323" t="s">
        <v>82</v>
      </c>
      <c r="X323" t="s">
        <v>66</v>
      </c>
      <c r="Z323">
        <v>8297.3733712775193</v>
      </c>
      <c r="AA323" s="2">
        <v>2.1898148148148149E-2</v>
      </c>
      <c r="AB323" s="46">
        <f t="shared" ref="AB323:AB386" si="5">IF($D323="Stop","",$B324-$B323)</f>
        <v>1.7384259259259238E-2</v>
      </c>
    </row>
    <row r="324" spans="1:28" x14ac:dyDescent="0.35">
      <c r="A324" s="1">
        <v>44743</v>
      </c>
      <c r="B324" s="2">
        <v>0.57564814814814813</v>
      </c>
      <c r="C324" t="s">
        <v>100</v>
      </c>
      <c r="D324" t="s">
        <v>67</v>
      </c>
      <c r="E324">
        <v>99</v>
      </c>
      <c r="F324" t="s">
        <v>70</v>
      </c>
      <c r="G324" t="s">
        <v>125</v>
      </c>
      <c r="H324" t="s">
        <v>101</v>
      </c>
      <c r="I324" t="s">
        <v>77</v>
      </c>
      <c r="J324">
        <v>300</v>
      </c>
      <c r="K324" t="s">
        <v>63</v>
      </c>
      <c r="L324" t="s">
        <v>125</v>
      </c>
      <c r="M324">
        <v>51.332548556778796</v>
      </c>
      <c r="N324">
        <v>-8.2342819795777693</v>
      </c>
      <c r="O324">
        <v>4</v>
      </c>
      <c r="P324" t="s">
        <v>65</v>
      </c>
      <c r="Q324">
        <v>0</v>
      </c>
      <c r="R324">
        <v>1.5</v>
      </c>
      <c r="S324">
        <v>4</v>
      </c>
      <c r="T324">
        <v>6</v>
      </c>
      <c r="U324">
        <v>8</v>
      </c>
      <c r="V324" t="s">
        <v>74</v>
      </c>
      <c r="W324" t="s">
        <v>82</v>
      </c>
      <c r="X324" t="s">
        <v>66</v>
      </c>
      <c r="Z324">
        <v>8297.3733712775193</v>
      </c>
      <c r="AA324" s="2">
        <v>2.1898148148148149E-2</v>
      </c>
      <c r="AB324" s="46">
        <f t="shared" si="5"/>
        <v>1.979166666666754E-3</v>
      </c>
    </row>
    <row r="325" spans="1:28" x14ac:dyDescent="0.35">
      <c r="A325" s="1">
        <v>44743</v>
      </c>
      <c r="B325" s="2">
        <v>0.57762731481481489</v>
      </c>
      <c r="C325" t="s">
        <v>100</v>
      </c>
      <c r="D325" t="s">
        <v>68</v>
      </c>
      <c r="E325">
        <v>99</v>
      </c>
      <c r="F325" t="s">
        <v>70</v>
      </c>
      <c r="G325" t="s">
        <v>125</v>
      </c>
      <c r="H325" t="s">
        <v>101</v>
      </c>
      <c r="I325" t="s">
        <v>77</v>
      </c>
      <c r="J325">
        <v>300</v>
      </c>
      <c r="K325" t="s">
        <v>63</v>
      </c>
      <c r="L325" t="s">
        <v>125</v>
      </c>
      <c r="M325">
        <v>51.332133563768501</v>
      </c>
      <c r="N325">
        <v>-8.2424096814471106</v>
      </c>
      <c r="O325">
        <v>4</v>
      </c>
      <c r="P325" t="s">
        <v>65</v>
      </c>
      <c r="Q325">
        <v>0</v>
      </c>
      <c r="R325">
        <v>1.5</v>
      </c>
      <c r="S325">
        <v>4</v>
      </c>
      <c r="T325">
        <v>6</v>
      </c>
      <c r="U325">
        <v>8</v>
      </c>
      <c r="V325" t="s">
        <v>74</v>
      </c>
      <c r="W325" t="s">
        <v>82</v>
      </c>
      <c r="X325" t="s">
        <v>66</v>
      </c>
      <c r="Y325" t="s">
        <v>111</v>
      </c>
      <c r="Z325">
        <v>8297.3733712775193</v>
      </c>
      <c r="AA325" s="2">
        <v>2.1898148148148149E-2</v>
      </c>
      <c r="AB325" s="46" t="str">
        <f t="shared" si="5"/>
        <v/>
      </c>
    </row>
    <row r="326" spans="1:28" x14ac:dyDescent="0.35">
      <c r="A326" s="1">
        <v>44743</v>
      </c>
      <c r="B326" s="2">
        <v>0.72650462962962958</v>
      </c>
      <c r="C326" t="s">
        <v>100</v>
      </c>
      <c r="D326" t="s">
        <v>60</v>
      </c>
      <c r="E326">
        <v>100</v>
      </c>
      <c r="F326" t="s">
        <v>70</v>
      </c>
      <c r="G326" t="s">
        <v>125</v>
      </c>
      <c r="H326" t="s">
        <v>101</v>
      </c>
      <c r="I326" t="s">
        <v>77</v>
      </c>
      <c r="J326">
        <v>300</v>
      </c>
      <c r="K326" t="s">
        <v>63</v>
      </c>
      <c r="L326" t="s">
        <v>125</v>
      </c>
      <c r="M326">
        <v>51.331886670000003</v>
      </c>
      <c r="N326">
        <v>-8.8072716670000002</v>
      </c>
      <c r="O326">
        <v>8</v>
      </c>
      <c r="P326" t="s">
        <v>65</v>
      </c>
      <c r="Q326">
        <v>0</v>
      </c>
      <c r="R326">
        <v>2</v>
      </c>
      <c r="S326">
        <v>4</v>
      </c>
      <c r="T326">
        <v>5</v>
      </c>
      <c r="U326">
        <v>8</v>
      </c>
      <c r="V326" t="s">
        <v>65</v>
      </c>
      <c r="W326" t="s">
        <v>65</v>
      </c>
      <c r="X326" t="s">
        <v>69</v>
      </c>
      <c r="Z326">
        <v>5534.7264556351602</v>
      </c>
      <c r="AA326" s="2">
        <v>1.5659722222222224E-2</v>
      </c>
      <c r="AB326" s="46">
        <f t="shared" si="5"/>
        <v>6.5046296296297212E-3</v>
      </c>
    </row>
    <row r="327" spans="1:28" x14ac:dyDescent="0.35">
      <c r="A327" s="1">
        <v>44743</v>
      </c>
      <c r="B327" s="2">
        <v>0.7330092592592593</v>
      </c>
      <c r="C327" t="s">
        <v>100</v>
      </c>
      <c r="D327" t="s">
        <v>67</v>
      </c>
      <c r="E327">
        <v>100</v>
      </c>
      <c r="F327" t="s">
        <v>70</v>
      </c>
      <c r="G327" t="s">
        <v>125</v>
      </c>
      <c r="H327" t="s">
        <v>101</v>
      </c>
      <c r="I327" t="s">
        <v>77</v>
      </c>
      <c r="J327">
        <v>300</v>
      </c>
      <c r="K327" t="s">
        <v>63</v>
      </c>
      <c r="L327" t="s">
        <v>125</v>
      </c>
      <c r="M327">
        <v>51.331911669999997</v>
      </c>
      <c r="N327">
        <v>-8.8393883330000005</v>
      </c>
      <c r="O327">
        <v>8</v>
      </c>
      <c r="P327" t="s">
        <v>65</v>
      </c>
      <c r="Q327">
        <v>0</v>
      </c>
      <c r="R327">
        <v>2</v>
      </c>
      <c r="S327">
        <v>4</v>
      </c>
      <c r="T327">
        <v>5</v>
      </c>
      <c r="U327">
        <v>8</v>
      </c>
      <c r="V327" t="s">
        <v>72</v>
      </c>
      <c r="W327" t="s">
        <v>73</v>
      </c>
      <c r="X327" t="s">
        <v>69</v>
      </c>
      <c r="Z327">
        <v>5534.7264556351602</v>
      </c>
      <c r="AA327" s="2">
        <v>1.5659722222222224E-2</v>
      </c>
      <c r="AB327" s="46">
        <f t="shared" si="5"/>
        <v>7.1527777777777857E-3</v>
      </c>
    </row>
    <row r="328" spans="1:28" x14ac:dyDescent="0.35">
      <c r="A328" s="1">
        <v>44743</v>
      </c>
      <c r="B328" s="2">
        <v>0.74016203703703709</v>
      </c>
      <c r="C328" t="s">
        <v>100</v>
      </c>
      <c r="D328" t="s">
        <v>67</v>
      </c>
      <c r="E328">
        <v>100</v>
      </c>
      <c r="F328" t="s">
        <v>70</v>
      </c>
      <c r="G328" t="s">
        <v>125</v>
      </c>
      <c r="H328" t="s">
        <v>101</v>
      </c>
      <c r="I328" t="s">
        <v>77</v>
      </c>
      <c r="J328">
        <v>300</v>
      </c>
      <c r="K328" t="s">
        <v>63</v>
      </c>
      <c r="L328" t="s">
        <v>125</v>
      </c>
      <c r="M328">
        <v>51.331817372166498</v>
      </c>
      <c r="N328">
        <v>-8.8756227486362391</v>
      </c>
      <c r="O328">
        <v>4</v>
      </c>
      <c r="P328" t="s">
        <v>65</v>
      </c>
      <c r="Q328">
        <v>0</v>
      </c>
      <c r="R328">
        <v>2</v>
      </c>
      <c r="S328">
        <v>4</v>
      </c>
      <c r="T328">
        <v>5</v>
      </c>
      <c r="U328">
        <v>8</v>
      </c>
      <c r="V328" t="s">
        <v>72</v>
      </c>
      <c r="W328" t="s">
        <v>73</v>
      </c>
      <c r="X328" t="s">
        <v>69</v>
      </c>
      <c r="Z328">
        <v>5534.7264556351602</v>
      </c>
      <c r="AA328" s="2">
        <v>1.5659722222222224E-2</v>
      </c>
      <c r="AB328" s="46">
        <f t="shared" si="5"/>
        <v>3.2407407407408773E-4</v>
      </c>
    </row>
    <row r="329" spans="1:28" x14ac:dyDescent="0.35">
      <c r="A329" s="1">
        <v>44743</v>
      </c>
      <c r="B329" s="2">
        <v>0.74048611111111118</v>
      </c>
      <c r="C329" t="s">
        <v>100</v>
      </c>
      <c r="D329" t="s">
        <v>67</v>
      </c>
      <c r="E329">
        <v>100</v>
      </c>
      <c r="F329" t="s">
        <v>70</v>
      </c>
      <c r="G329" t="s">
        <v>125</v>
      </c>
      <c r="H329" t="s">
        <v>101</v>
      </c>
      <c r="I329" t="s">
        <v>77</v>
      </c>
      <c r="J329">
        <v>300</v>
      </c>
      <c r="K329" t="s">
        <v>63</v>
      </c>
      <c r="L329" t="s">
        <v>125</v>
      </c>
      <c r="M329">
        <v>51.331769291331</v>
      </c>
      <c r="N329">
        <v>-8.8772767123928507</v>
      </c>
      <c r="O329">
        <v>4</v>
      </c>
      <c r="P329" t="s">
        <v>65</v>
      </c>
      <c r="Q329">
        <v>0</v>
      </c>
      <c r="R329">
        <v>2</v>
      </c>
      <c r="S329">
        <v>4</v>
      </c>
      <c r="T329">
        <v>5</v>
      </c>
      <c r="U329">
        <v>8</v>
      </c>
      <c r="V329" t="s">
        <v>72</v>
      </c>
      <c r="W329" t="s">
        <v>75</v>
      </c>
      <c r="X329" t="s">
        <v>69</v>
      </c>
      <c r="Z329">
        <v>5534.7264556351602</v>
      </c>
      <c r="AA329" s="2">
        <v>1.5659722222222224E-2</v>
      </c>
      <c r="AB329" s="46">
        <f t="shared" si="5"/>
        <v>1.6203703703698835E-4</v>
      </c>
    </row>
    <row r="330" spans="1:28" x14ac:dyDescent="0.35">
      <c r="A330" s="1">
        <v>44743</v>
      </c>
      <c r="B330" s="2">
        <v>0.74064814814814817</v>
      </c>
      <c r="C330" t="s">
        <v>100</v>
      </c>
      <c r="D330" t="s">
        <v>67</v>
      </c>
      <c r="E330">
        <v>100</v>
      </c>
      <c r="F330" t="s">
        <v>70</v>
      </c>
      <c r="G330" t="s">
        <v>125</v>
      </c>
      <c r="H330" t="s">
        <v>101</v>
      </c>
      <c r="I330" t="s">
        <v>77</v>
      </c>
      <c r="J330">
        <v>300</v>
      </c>
      <c r="K330" t="s">
        <v>63</v>
      </c>
      <c r="L330" t="s">
        <v>125</v>
      </c>
      <c r="M330">
        <v>51.331790396459603</v>
      </c>
      <c r="N330">
        <v>-8.87815517473428</v>
      </c>
      <c r="O330">
        <v>0.5</v>
      </c>
      <c r="P330" t="s">
        <v>65</v>
      </c>
      <c r="Q330">
        <v>0</v>
      </c>
      <c r="R330">
        <v>2</v>
      </c>
      <c r="S330">
        <v>4</v>
      </c>
      <c r="T330">
        <v>5</v>
      </c>
      <c r="U330">
        <v>8</v>
      </c>
      <c r="V330" t="s">
        <v>72</v>
      </c>
      <c r="W330" t="s">
        <v>75</v>
      </c>
      <c r="X330" t="s">
        <v>69</v>
      </c>
      <c r="Z330">
        <v>5534.7264556351602</v>
      </c>
      <c r="AA330" s="2">
        <v>1.5659722222222224E-2</v>
      </c>
      <c r="AB330" s="46">
        <f t="shared" si="5"/>
        <v>1.5162037037037557E-3</v>
      </c>
    </row>
    <row r="331" spans="1:28" x14ac:dyDescent="0.35">
      <c r="A331" s="1">
        <v>44743</v>
      </c>
      <c r="B331" s="2">
        <v>0.74216435185185192</v>
      </c>
      <c r="C331" t="s">
        <v>100</v>
      </c>
      <c r="D331" t="s">
        <v>68</v>
      </c>
      <c r="E331">
        <v>100</v>
      </c>
      <c r="F331" t="s">
        <v>70</v>
      </c>
      <c r="G331" t="s">
        <v>125</v>
      </c>
      <c r="H331" t="s">
        <v>101</v>
      </c>
      <c r="I331" t="s">
        <v>77</v>
      </c>
      <c r="J331">
        <v>300</v>
      </c>
      <c r="K331" t="s">
        <v>63</v>
      </c>
      <c r="L331" t="s">
        <v>125</v>
      </c>
      <c r="M331">
        <v>51.331776776190502</v>
      </c>
      <c r="N331">
        <v>-8.8856028571093209</v>
      </c>
      <c r="O331">
        <v>0.5</v>
      </c>
      <c r="P331" t="s">
        <v>65</v>
      </c>
      <c r="Q331">
        <v>0</v>
      </c>
      <c r="R331">
        <v>2</v>
      </c>
      <c r="S331">
        <v>4</v>
      </c>
      <c r="T331">
        <v>5</v>
      </c>
      <c r="U331">
        <v>8</v>
      </c>
      <c r="V331" t="s">
        <v>72</v>
      </c>
      <c r="W331" t="s">
        <v>75</v>
      </c>
      <c r="X331" t="s">
        <v>69</v>
      </c>
      <c r="Z331">
        <v>5534.7264556351602</v>
      </c>
      <c r="AA331" s="2">
        <v>1.5659722222222224E-2</v>
      </c>
      <c r="AB331" s="46" t="str">
        <f t="shared" si="5"/>
        <v/>
      </c>
    </row>
    <row r="332" spans="1:28" x14ac:dyDescent="0.35">
      <c r="A332" s="1">
        <v>44743</v>
      </c>
      <c r="B332" s="2">
        <v>0.74289351851851848</v>
      </c>
      <c r="C332" t="s">
        <v>100</v>
      </c>
      <c r="D332" t="s">
        <v>60</v>
      </c>
      <c r="E332">
        <v>101</v>
      </c>
      <c r="F332" t="s">
        <v>70</v>
      </c>
      <c r="G332" t="s">
        <v>125</v>
      </c>
      <c r="H332" t="s">
        <v>101</v>
      </c>
      <c r="I332" t="s">
        <v>77</v>
      </c>
      <c r="J332">
        <v>300</v>
      </c>
      <c r="K332" t="s">
        <v>63</v>
      </c>
      <c r="L332" t="s">
        <v>125</v>
      </c>
      <c r="M332">
        <v>51.331549809054302</v>
      </c>
      <c r="N332">
        <v>-8.8897467569308599</v>
      </c>
      <c r="O332">
        <v>0.5</v>
      </c>
      <c r="P332" t="s">
        <v>65</v>
      </c>
      <c r="Q332">
        <v>0</v>
      </c>
      <c r="R332">
        <v>2</v>
      </c>
      <c r="S332">
        <v>4</v>
      </c>
      <c r="T332">
        <v>5</v>
      </c>
      <c r="U332">
        <v>8</v>
      </c>
      <c r="V332" t="s">
        <v>72</v>
      </c>
      <c r="W332" t="s">
        <v>75</v>
      </c>
      <c r="X332" t="s">
        <v>66</v>
      </c>
      <c r="Z332">
        <v>269.35558734178301</v>
      </c>
      <c r="AA332" s="2">
        <v>7.8703703703703705E-4</v>
      </c>
      <c r="AB332" s="46">
        <f t="shared" si="5"/>
        <v>3.9351851851854303E-4</v>
      </c>
    </row>
    <row r="333" spans="1:28" x14ac:dyDescent="0.35">
      <c r="A333" s="1">
        <v>44743</v>
      </c>
      <c r="B333" s="2">
        <v>0.74328703703703702</v>
      </c>
      <c r="C333" t="s">
        <v>100</v>
      </c>
      <c r="D333" t="s">
        <v>67</v>
      </c>
      <c r="E333">
        <v>101</v>
      </c>
      <c r="F333" t="s">
        <v>70</v>
      </c>
      <c r="G333" t="s">
        <v>125</v>
      </c>
      <c r="H333" t="s">
        <v>101</v>
      </c>
      <c r="I333" t="s">
        <v>77</v>
      </c>
      <c r="J333">
        <v>300</v>
      </c>
      <c r="K333" t="s">
        <v>63</v>
      </c>
      <c r="L333" t="s">
        <v>125</v>
      </c>
      <c r="M333">
        <v>51.331625683517103</v>
      </c>
      <c r="N333">
        <v>-8.8916899059948307</v>
      </c>
      <c r="O333">
        <v>0.3</v>
      </c>
      <c r="P333" t="s">
        <v>65</v>
      </c>
      <c r="Q333">
        <v>0</v>
      </c>
      <c r="R333">
        <v>2</v>
      </c>
      <c r="S333">
        <v>4</v>
      </c>
      <c r="T333">
        <v>5</v>
      </c>
      <c r="U333">
        <v>8</v>
      </c>
      <c r="V333" t="s">
        <v>72</v>
      </c>
      <c r="W333" t="s">
        <v>75</v>
      </c>
      <c r="X333" t="s">
        <v>66</v>
      </c>
      <c r="Z333">
        <v>269.35558734178301</v>
      </c>
      <c r="AA333" s="2">
        <v>7.8703703703703705E-4</v>
      </c>
      <c r="AB333" s="46">
        <f t="shared" si="5"/>
        <v>3.9351851851854303E-4</v>
      </c>
    </row>
    <row r="334" spans="1:28" x14ac:dyDescent="0.35">
      <c r="A334" s="1">
        <v>44743</v>
      </c>
      <c r="B334" s="2">
        <v>0.74368055555555557</v>
      </c>
      <c r="C334" t="s">
        <v>100</v>
      </c>
      <c r="D334" t="s">
        <v>68</v>
      </c>
      <c r="E334">
        <v>101</v>
      </c>
      <c r="F334" t="s">
        <v>70</v>
      </c>
      <c r="G334" t="s">
        <v>125</v>
      </c>
      <c r="H334" t="s">
        <v>101</v>
      </c>
      <c r="I334" t="s">
        <v>77</v>
      </c>
      <c r="J334">
        <v>300</v>
      </c>
      <c r="K334" t="s">
        <v>63</v>
      </c>
      <c r="L334" t="s">
        <v>125</v>
      </c>
      <c r="M334">
        <v>51.331618329999998</v>
      </c>
      <c r="N334">
        <v>-8.8930783330000001</v>
      </c>
      <c r="O334">
        <v>0.3</v>
      </c>
      <c r="P334" t="s">
        <v>65</v>
      </c>
      <c r="Q334">
        <v>0</v>
      </c>
      <c r="R334">
        <v>2</v>
      </c>
      <c r="S334">
        <v>4</v>
      </c>
      <c r="T334">
        <v>5</v>
      </c>
      <c r="U334">
        <v>8</v>
      </c>
      <c r="V334" t="s">
        <v>72</v>
      </c>
      <c r="W334" t="s">
        <v>75</v>
      </c>
      <c r="X334" t="s">
        <v>66</v>
      </c>
      <c r="Z334">
        <v>269.35558734178301</v>
      </c>
      <c r="AA334" s="2">
        <v>7.8703703703703705E-4</v>
      </c>
      <c r="AB334" s="46" t="str">
        <f t="shared" si="5"/>
        <v/>
      </c>
    </row>
    <row r="335" spans="1:28" x14ac:dyDescent="0.35">
      <c r="A335" s="1">
        <v>44743</v>
      </c>
      <c r="B335" s="2">
        <v>0.74410879629629623</v>
      </c>
      <c r="C335" t="s">
        <v>100</v>
      </c>
      <c r="D335" t="s">
        <v>60</v>
      </c>
      <c r="E335">
        <v>102</v>
      </c>
      <c r="F335" t="s">
        <v>70</v>
      </c>
      <c r="G335" t="s">
        <v>125</v>
      </c>
      <c r="H335" t="s">
        <v>101</v>
      </c>
      <c r="I335" t="s">
        <v>77</v>
      </c>
      <c r="J335">
        <v>300</v>
      </c>
      <c r="K335" t="s">
        <v>63</v>
      </c>
      <c r="L335" t="s">
        <v>125</v>
      </c>
      <c r="M335">
        <v>51.331489659760202</v>
      </c>
      <c r="N335">
        <v>-8.8952310550042597</v>
      </c>
      <c r="O335">
        <v>0.3</v>
      </c>
      <c r="P335" t="s">
        <v>65</v>
      </c>
      <c r="Q335">
        <v>0</v>
      </c>
      <c r="R335">
        <v>2</v>
      </c>
      <c r="S335">
        <v>4</v>
      </c>
      <c r="T335">
        <v>5</v>
      </c>
      <c r="U335">
        <v>8</v>
      </c>
      <c r="V335" t="s">
        <v>72</v>
      </c>
      <c r="W335" t="s">
        <v>75</v>
      </c>
      <c r="X335" t="s">
        <v>66</v>
      </c>
      <c r="Z335">
        <v>600.08131590870198</v>
      </c>
      <c r="AA335" s="2">
        <v>1.7476851851851852E-3</v>
      </c>
      <c r="AB335" s="46">
        <f t="shared" si="5"/>
        <v>1.1342592592593626E-3</v>
      </c>
    </row>
    <row r="336" spans="1:28" x14ac:dyDescent="0.35">
      <c r="A336" s="1">
        <v>44743</v>
      </c>
      <c r="B336" s="2">
        <v>0.74524305555555559</v>
      </c>
      <c r="C336" t="s">
        <v>100</v>
      </c>
      <c r="D336" t="s">
        <v>84</v>
      </c>
      <c r="E336">
        <v>102</v>
      </c>
      <c r="F336" t="s">
        <v>70</v>
      </c>
      <c r="G336" t="s">
        <v>125</v>
      </c>
      <c r="H336" t="s">
        <v>101</v>
      </c>
      <c r="I336" t="s">
        <v>77</v>
      </c>
      <c r="J336">
        <v>300</v>
      </c>
      <c r="K336" t="s">
        <v>63</v>
      </c>
      <c r="L336" t="s">
        <v>125</v>
      </c>
      <c r="M336">
        <v>51.331383895261197</v>
      </c>
      <c r="N336">
        <v>-8.9008806635313107</v>
      </c>
      <c r="O336">
        <v>0.3</v>
      </c>
      <c r="P336" t="s">
        <v>65</v>
      </c>
      <c r="Q336">
        <v>0</v>
      </c>
      <c r="R336">
        <v>2</v>
      </c>
      <c r="S336">
        <v>4</v>
      </c>
      <c r="T336">
        <v>5</v>
      </c>
      <c r="U336">
        <v>8</v>
      </c>
      <c r="V336" t="s">
        <v>72</v>
      </c>
      <c r="W336" t="s">
        <v>75</v>
      </c>
      <c r="X336" t="s">
        <v>66</v>
      </c>
      <c r="Y336" t="s">
        <v>112</v>
      </c>
      <c r="Z336">
        <v>600.08131590870198</v>
      </c>
      <c r="AA336" s="2">
        <v>1.7476851851851852E-3</v>
      </c>
      <c r="AB336" s="46">
        <f t="shared" si="5"/>
        <v>6.134259259259478E-4</v>
      </c>
    </row>
    <row r="337" spans="1:28" x14ac:dyDescent="0.35">
      <c r="A337" s="1">
        <v>44743</v>
      </c>
      <c r="B337" s="2">
        <v>0.74585648148148154</v>
      </c>
      <c r="C337" t="s">
        <v>100</v>
      </c>
      <c r="D337" t="s">
        <v>68</v>
      </c>
      <c r="E337">
        <v>102</v>
      </c>
      <c r="F337" t="s">
        <v>70</v>
      </c>
      <c r="G337" t="s">
        <v>125</v>
      </c>
      <c r="H337" t="s">
        <v>101</v>
      </c>
      <c r="I337" t="s">
        <v>77</v>
      </c>
      <c r="J337">
        <v>300</v>
      </c>
      <c r="K337" t="s">
        <v>63</v>
      </c>
      <c r="L337" t="s">
        <v>125</v>
      </c>
      <c r="M337">
        <v>51.331420495552301</v>
      </c>
      <c r="N337">
        <v>-8.9035210274339303</v>
      </c>
      <c r="O337">
        <v>0.3</v>
      </c>
      <c r="P337" t="s">
        <v>65</v>
      </c>
      <c r="Q337">
        <v>0</v>
      </c>
      <c r="R337">
        <v>2</v>
      </c>
      <c r="S337">
        <v>4</v>
      </c>
      <c r="T337">
        <v>5</v>
      </c>
      <c r="U337">
        <v>8</v>
      </c>
      <c r="V337" t="s">
        <v>72</v>
      </c>
      <c r="W337" t="s">
        <v>75</v>
      </c>
      <c r="X337" t="s">
        <v>66</v>
      </c>
      <c r="Z337">
        <v>600.08131590870198</v>
      </c>
      <c r="AA337" s="2">
        <v>1.7476851851851852E-3</v>
      </c>
      <c r="AB337" s="46" t="str">
        <f t="shared" si="5"/>
        <v/>
      </c>
    </row>
    <row r="338" spans="1:28" x14ac:dyDescent="0.35">
      <c r="A338" s="1">
        <v>44744</v>
      </c>
      <c r="B338" s="2">
        <v>0.35459490740740746</v>
      </c>
      <c r="C338" t="s">
        <v>100</v>
      </c>
      <c r="D338" t="s">
        <v>60</v>
      </c>
      <c r="E338">
        <v>103</v>
      </c>
      <c r="F338" t="s">
        <v>70</v>
      </c>
      <c r="G338" t="s">
        <v>125</v>
      </c>
      <c r="H338" t="s">
        <v>101</v>
      </c>
      <c r="I338" t="s">
        <v>77</v>
      </c>
      <c r="J338">
        <v>300</v>
      </c>
      <c r="K338" t="s">
        <v>63</v>
      </c>
      <c r="L338" t="s">
        <v>125</v>
      </c>
      <c r="M338">
        <v>51.331576669999997</v>
      </c>
      <c r="N338">
        <v>-10.588445</v>
      </c>
      <c r="O338">
        <v>12</v>
      </c>
      <c r="P338" t="s">
        <v>65</v>
      </c>
      <c r="Q338">
        <v>0</v>
      </c>
      <c r="R338">
        <v>1.5</v>
      </c>
      <c r="S338">
        <v>4</v>
      </c>
      <c r="T338">
        <v>6</v>
      </c>
      <c r="U338">
        <v>7</v>
      </c>
      <c r="V338" t="s">
        <v>65</v>
      </c>
      <c r="W338" t="s">
        <v>65</v>
      </c>
      <c r="X338" t="s">
        <v>69</v>
      </c>
      <c r="Z338">
        <v>15908.345494065899</v>
      </c>
      <c r="AA338" s="2">
        <v>4.9097222222222216E-2</v>
      </c>
      <c r="AB338" s="46">
        <f t="shared" si="5"/>
        <v>8.2175925925925264E-3</v>
      </c>
    </row>
    <row r="339" spans="1:28" x14ac:dyDescent="0.35">
      <c r="A339" s="1">
        <v>44744</v>
      </c>
      <c r="B339" s="2">
        <v>0.36281249999999998</v>
      </c>
      <c r="C339" t="s">
        <v>100</v>
      </c>
      <c r="D339" t="s">
        <v>67</v>
      </c>
      <c r="E339">
        <v>103</v>
      </c>
      <c r="F339" t="s">
        <v>70</v>
      </c>
      <c r="G339" t="s">
        <v>125</v>
      </c>
      <c r="H339" t="s">
        <v>101</v>
      </c>
      <c r="I339" t="s">
        <v>77</v>
      </c>
      <c r="J339">
        <v>300</v>
      </c>
      <c r="K339" t="s">
        <v>63</v>
      </c>
      <c r="L339" t="s">
        <v>125</v>
      </c>
      <c r="M339">
        <v>51.331974359379103</v>
      </c>
      <c r="N339">
        <v>-10.626451528945701</v>
      </c>
      <c r="O339">
        <v>12</v>
      </c>
      <c r="P339" t="s">
        <v>65</v>
      </c>
      <c r="Q339">
        <v>0</v>
      </c>
      <c r="R339">
        <v>2</v>
      </c>
      <c r="S339">
        <v>4</v>
      </c>
      <c r="T339">
        <v>6</v>
      </c>
      <c r="U339">
        <v>7</v>
      </c>
      <c r="V339" t="s">
        <v>65</v>
      </c>
      <c r="W339" t="s">
        <v>65</v>
      </c>
      <c r="X339" t="s">
        <v>69</v>
      </c>
      <c r="Z339">
        <v>15908.345494065899</v>
      </c>
      <c r="AA339" s="2">
        <v>4.9097222222222216E-2</v>
      </c>
      <c r="AB339" s="46">
        <f t="shared" si="5"/>
        <v>1.9247685185185215E-2</v>
      </c>
    </row>
    <row r="340" spans="1:28" x14ac:dyDescent="0.35">
      <c r="A340" s="1">
        <v>44744</v>
      </c>
      <c r="B340" s="2">
        <v>0.3820601851851852</v>
      </c>
      <c r="C340" t="s">
        <v>100</v>
      </c>
      <c r="D340" t="s">
        <v>67</v>
      </c>
      <c r="E340">
        <v>103</v>
      </c>
      <c r="F340" t="s">
        <v>70</v>
      </c>
      <c r="G340" t="s">
        <v>125</v>
      </c>
      <c r="H340" t="s">
        <v>101</v>
      </c>
      <c r="I340" t="s">
        <v>77</v>
      </c>
      <c r="J340">
        <v>300</v>
      </c>
      <c r="K340" t="s">
        <v>63</v>
      </c>
      <c r="L340" t="s">
        <v>125</v>
      </c>
      <c r="M340">
        <v>51.332026970939701</v>
      </c>
      <c r="N340">
        <v>-10.7145322645026</v>
      </c>
      <c r="O340">
        <v>12</v>
      </c>
      <c r="P340" t="s">
        <v>65</v>
      </c>
      <c r="Q340">
        <v>0</v>
      </c>
      <c r="R340">
        <v>2</v>
      </c>
      <c r="S340">
        <v>4</v>
      </c>
      <c r="T340">
        <v>6</v>
      </c>
      <c r="U340">
        <v>6</v>
      </c>
      <c r="V340" t="s">
        <v>65</v>
      </c>
      <c r="W340" t="s">
        <v>65</v>
      </c>
      <c r="X340" t="s">
        <v>69</v>
      </c>
      <c r="Z340">
        <v>15908.345494065899</v>
      </c>
      <c r="AA340" s="2">
        <v>4.9097222222222216E-2</v>
      </c>
      <c r="AB340" s="46">
        <f t="shared" si="5"/>
        <v>2.163194444444444E-2</v>
      </c>
    </row>
    <row r="341" spans="1:28" x14ac:dyDescent="0.35">
      <c r="A341" s="1">
        <v>44744</v>
      </c>
      <c r="B341" s="2">
        <v>0.40369212962962964</v>
      </c>
      <c r="C341" t="s">
        <v>100</v>
      </c>
      <c r="D341" t="s">
        <v>68</v>
      </c>
      <c r="E341">
        <v>103</v>
      </c>
      <c r="F341" t="s">
        <v>70</v>
      </c>
      <c r="G341" t="s">
        <v>125</v>
      </c>
      <c r="H341" t="s">
        <v>101</v>
      </c>
      <c r="I341" t="s">
        <v>77</v>
      </c>
      <c r="J341">
        <v>300</v>
      </c>
      <c r="K341" t="s">
        <v>63</v>
      </c>
      <c r="L341" t="s">
        <v>125</v>
      </c>
      <c r="M341">
        <v>51.331781669999998</v>
      </c>
      <c r="N341">
        <v>-10.812796670000001</v>
      </c>
      <c r="O341">
        <v>12</v>
      </c>
      <c r="P341" t="s">
        <v>65</v>
      </c>
      <c r="Q341">
        <v>0</v>
      </c>
      <c r="R341">
        <v>2</v>
      </c>
      <c r="S341">
        <v>4</v>
      </c>
      <c r="T341">
        <v>6</v>
      </c>
      <c r="U341">
        <v>6</v>
      </c>
      <c r="V341" t="s">
        <v>65</v>
      </c>
      <c r="W341" t="s">
        <v>65</v>
      </c>
      <c r="X341" t="s">
        <v>69</v>
      </c>
      <c r="Z341">
        <v>15908.345494065899</v>
      </c>
      <c r="AA341" s="2">
        <v>4.9097222222222216E-2</v>
      </c>
      <c r="AB341" s="46" t="str">
        <f t="shared" si="5"/>
        <v/>
      </c>
    </row>
    <row r="342" spans="1:28" x14ac:dyDescent="0.35">
      <c r="A342" s="1">
        <v>44744</v>
      </c>
      <c r="B342" s="2">
        <v>0.45450231481481485</v>
      </c>
      <c r="C342" t="s">
        <v>100</v>
      </c>
      <c r="D342" t="s">
        <v>60</v>
      </c>
      <c r="E342">
        <v>104</v>
      </c>
      <c r="F342" t="s">
        <v>70</v>
      </c>
      <c r="G342" t="s">
        <v>125</v>
      </c>
      <c r="H342" t="s">
        <v>101</v>
      </c>
      <c r="I342" t="s">
        <v>77</v>
      </c>
      <c r="J342">
        <v>300</v>
      </c>
      <c r="K342" t="s">
        <v>63</v>
      </c>
      <c r="L342" t="s">
        <v>125</v>
      </c>
      <c r="M342">
        <v>51.332067377318602</v>
      </c>
      <c r="N342">
        <v>-10.904856373736999</v>
      </c>
      <c r="O342">
        <v>12</v>
      </c>
      <c r="P342" t="s">
        <v>65</v>
      </c>
      <c r="Q342">
        <v>0</v>
      </c>
      <c r="R342">
        <v>2</v>
      </c>
      <c r="S342">
        <v>4</v>
      </c>
      <c r="T342">
        <v>6</v>
      </c>
      <c r="U342">
        <v>6</v>
      </c>
      <c r="V342" t="s">
        <v>65</v>
      </c>
      <c r="W342" t="s">
        <v>65</v>
      </c>
      <c r="X342" t="s">
        <v>69</v>
      </c>
      <c r="Z342">
        <v>5507.8243790074403</v>
      </c>
      <c r="AA342" s="2">
        <v>1.6724537037037034E-2</v>
      </c>
      <c r="AB342" s="46">
        <f t="shared" si="5"/>
        <v>1.9097222222221877E-3</v>
      </c>
    </row>
    <row r="343" spans="1:28" x14ac:dyDescent="0.35">
      <c r="A343" s="1">
        <v>44744</v>
      </c>
      <c r="B343" s="2">
        <v>0.45641203703703703</v>
      </c>
      <c r="C343" t="s">
        <v>100</v>
      </c>
      <c r="D343" t="s">
        <v>67</v>
      </c>
      <c r="E343">
        <v>104</v>
      </c>
      <c r="F343" t="s">
        <v>70</v>
      </c>
      <c r="G343" t="s">
        <v>125</v>
      </c>
      <c r="H343" t="s">
        <v>101</v>
      </c>
      <c r="I343" t="s">
        <v>77</v>
      </c>
      <c r="J343">
        <v>300</v>
      </c>
      <c r="K343" t="s">
        <v>63</v>
      </c>
      <c r="L343" t="s">
        <v>125</v>
      </c>
      <c r="M343">
        <v>51.332041240414</v>
      </c>
      <c r="N343">
        <v>-10.912251809690099</v>
      </c>
      <c r="O343">
        <v>12</v>
      </c>
      <c r="P343" t="s">
        <v>65</v>
      </c>
      <c r="Q343">
        <v>0</v>
      </c>
      <c r="R343">
        <v>2</v>
      </c>
      <c r="S343">
        <v>4</v>
      </c>
      <c r="T343">
        <v>6</v>
      </c>
      <c r="U343">
        <v>6</v>
      </c>
      <c r="V343" t="s">
        <v>65</v>
      </c>
      <c r="W343" t="s">
        <v>65</v>
      </c>
      <c r="X343" t="s">
        <v>69</v>
      </c>
      <c r="Z343">
        <v>5507.8243790074403</v>
      </c>
      <c r="AA343" s="2">
        <v>1.6724537037037034E-2</v>
      </c>
      <c r="AB343" s="46">
        <f t="shared" si="5"/>
        <v>9.1203703703703898E-3</v>
      </c>
    </row>
    <row r="344" spans="1:28" x14ac:dyDescent="0.35">
      <c r="A344" s="1">
        <v>44744</v>
      </c>
      <c r="B344" s="2">
        <v>0.46553240740740742</v>
      </c>
      <c r="C344" t="s">
        <v>100</v>
      </c>
      <c r="D344" t="s">
        <v>67</v>
      </c>
      <c r="E344">
        <v>104</v>
      </c>
      <c r="F344" t="s">
        <v>70</v>
      </c>
      <c r="G344" t="s">
        <v>125</v>
      </c>
      <c r="H344" t="s">
        <v>101</v>
      </c>
      <c r="I344" t="s">
        <v>77</v>
      </c>
      <c r="J344">
        <v>300</v>
      </c>
      <c r="K344" t="s">
        <v>63</v>
      </c>
      <c r="L344" t="s">
        <v>125</v>
      </c>
      <c r="M344">
        <v>51.331690326887603</v>
      </c>
      <c r="N344">
        <v>-10.9567335792393</v>
      </c>
      <c r="O344">
        <v>12</v>
      </c>
      <c r="P344" t="s">
        <v>65</v>
      </c>
      <c r="Q344">
        <v>0</v>
      </c>
      <c r="R344">
        <v>2.5</v>
      </c>
      <c r="S344">
        <v>4</v>
      </c>
      <c r="T344">
        <v>6</v>
      </c>
      <c r="U344">
        <v>6</v>
      </c>
      <c r="V344" t="s">
        <v>65</v>
      </c>
      <c r="W344" t="s">
        <v>65</v>
      </c>
      <c r="X344" t="s">
        <v>69</v>
      </c>
      <c r="Z344">
        <v>5507.8243790074403</v>
      </c>
      <c r="AA344" s="2">
        <v>1.6724537037037034E-2</v>
      </c>
      <c r="AB344" s="46">
        <f t="shared" si="5"/>
        <v>5.6944444444444464E-3</v>
      </c>
    </row>
    <row r="345" spans="1:28" x14ac:dyDescent="0.35">
      <c r="A345" s="1">
        <v>44744</v>
      </c>
      <c r="B345" s="2">
        <v>0.47122685185185187</v>
      </c>
      <c r="C345" t="s">
        <v>100</v>
      </c>
      <c r="D345" t="s">
        <v>68</v>
      </c>
      <c r="E345">
        <v>104</v>
      </c>
      <c r="F345" t="s">
        <v>70</v>
      </c>
      <c r="G345" t="s">
        <v>125</v>
      </c>
      <c r="H345" t="s">
        <v>101</v>
      </c>
      <c r="I345" t="s">
        <v>77</v>
      </c>
      <c r="J345">
        <v>300</v>
      </c>
      <c r="K345" t="s">
        <v>63</v>
      </c>
      <c r="L345" t="s">
        <v>125</v>
      </c>
      <c r="M345">
        <v>51.331962849878302</v>
      </c>
      <c r="N345">
        <v>-10.9817858567408</v>
      </c>
      <c r="O345">
        <v>12</v>
      </c>
      <c r="P345" t="s">
        <v>65</v>
      </c>
      <c r="Q345">
        <v>0</v>
      </c>
      <c r="R345">
        <v>2.5</v>
      </c>
      <c r="S345">
        <v>4</v>
      </c>
      <c r="T345">
        <v>6</v>
      </c>
      <c r="U345">
        <v>6</v>
      </c>
      <c r="V345" t="s">
        <v>65</v>
      </c>
      <c r="W345" t="s">
        <v>65</v>
      </c>
      <c r="X345" t="s">
        <v>69</v>
      </c>
      <c r="Z345">
        <v>5507.8243790074403</v>
      </c>
      <c r="AA345" s="2">
        <v>1.6724537037037034E-2</v>
      </c>
      <c r="AB345" s="46" t="str">
        <f t="shared" si="5"/>
        <v/>
      </c>
    </row>
    <row r="346" spans="1:28" x14ac:dyDescent="0.35">
      <c r="A346" s="1">
        <v>44744</v>
      </c>
      <c r="B346" s="2">
        <v>0.47353009259259254</v>
      </c>
      <c r="C346" t="s">
        <v>100</v>
      </c>
      <c r="D346" t="s">
        <v>60</v>
      </c>
      <c r="E346">
        <v>105</v>
      </c>
      <c r="F346" t="s">
        <v>61</v>
      </c>
      <c r="G346" t="s">
        <v>125</v>
      </c>
      <c r="H346" t="s">
        <v>101</v>
      </c>
      <c r="I346" t="s">
        <v>79</v>
      </c>
      <c r="L346" t="s">
        <v>125</v>
      </c>
      <c r="M346">
        <v>51.331775382339202</v>
      </c>
      <c r="N346">
        <v>-10.9916434333244</v>
      </c>
      <c r="O346">
        <v>12</v>
      </c>
      <c r="P346" t="s">
        <v>65</v>
      </c>
      <c r="Q346">
        <v>0</v>
      </c>
      <c r="R346">
        <v>3</v>
      </c>
      <c r="S346">
        <v>4</v>
      </c>
      <c r="T346">
        <v>6</v>
      </c>
      <c r="U346">
        <v>7</v>
      </c>
      <c r="V346" t="s">
        <v>65</v>
      </c>
      <c r="W346" t="s">
        <v>65</v>
      </c>
      <c r="X346" t="s">
        <v>69</v>
      </c>
      <c r="Z346">
        <v>1519.4500860824301</v>
      </c>
      <c r="AA346" s="2">
        <v>1.0717592592592593E-2</v>
      </c>
      <c r="AB346" s="46">
        <f t="shared" si="5"/>
        <v>1.071759259259264E-2</v>
      </c>
    </row>
    <row r="347" spans="1:28" x14ac:dyDescent="0.35">
      <c r="A347" s="1">
        <v>44744</v>
      </c>
      <c r="B347" s="2">
        <v>0.48424768518518518</v>
      </c>
      <c r="C347" t="s">
        <v>100</v>
      </c>
      <c r="D347" t="s">
        <v>68</v>
      </c>
      <c r="E347">
        <v>105</v>
      </c>
      <c r="F347" t="s">
        <v>61</v>
      </c>
      <c r="G347" t="s">
        <v>125</v>
      </c>
      <c r="H347" t="s">
        <v>101</v>
      </c>
      <c r="I347" t="s">
        <v>79</v>
      </c>
      <c r="L347" t="s">
        <v>125</v>
      </c>
      <c r="M347">
        <v>51.331737202129801</v>
      </c>
      <c r="N347">
        <v>-10.9809129201414</v>
      </c>
      <c r="O347">
        <v>12</v>
      </c>
      <c r="P347" t="s">
        <v>65</v>
      </c>
      <c r="Q347">
        <v>0</v>
      </c>
      <c r="R347">
        <v>3</v>
      </c>
      <c r="S347">
        <v>4</v>
      </c>
      <c r="T347">
        <v>6</v>
      </c>
      <c r="U347">
        <v>7</v>
      </c>
      <c r="V347" t="s">
        <v>65</v>
      </c>
      <c r="W347" t="s">
        <v>65</v>
      </c>
      <c r="X347" t="s">
        <v>69</v>
      </c>
      <c r="Z347">
        <v>1519.4500860824301</v>
      </c>
      <c r="AA347" s="2">
        <v>1.0717592592592593E-2</v>
      </c>
      <c r="AB347" s="46" t="str">
        <f t="shared" si="5"/>
        <v/>
      </c>
    </row>
    <row r="348" spans="1:28" x14ac:dyDescent="0.35">
      <c r="A348" s="1">
        <v>44744</v>
      </c>
      <c r="B348" s="2">
        <v>0.52916666666666667</v>
      </c>
      <c r="C348" t="s">
        <v>100</v>
      </c>
      <c r="D348" t="s">
        <v>60</v>
      </c>
      <c r="E348">
        <v>106</v>
      </c>
      <c r="F348" t="s">
        <v>70</v>
      </c>
      <c r="G348" t="s">
        <v>125</v>
      </c>
      <c r="H348" t="s">
        <v>101</v>
      </c>
      <c r="I348" t="s">
        <v>77</v>
      </c>
      <c r="J348">
        <v>300</v>
      </c>
      <c r="K348" t="s">
        <v>63</v>
      </c>
      <c r="L348" t="s">
        <v>125</v>
      </c>
      <c r="M348">
        <v>51.332598029309104</v>
      </c>
      <c r="N348">
        <v>-10.9551187824552</v>
      </c>
      <c r="O348">
        <v>12</v>
      </c>
      <c r="P348" t="s">
        <v>71</v>
      </c>
      <c r="Q348">
        <v>0</v>
      </c>
      <c r="R348">
        <v>3</v>
      </c>
      <c r="S348">
        <v>4</v>
      </c>
      <c r="T348">
        <v>5</v>
      </c>
      <c r="U348">
        <v>4</v>
      </c>
      <c r="V348" t="s">
        <v>65</v>
      </c>
      <c r="W348" t="s">
        <v>65</v>
      </c>
      <c r="X348" t="s">
        <v>69</v>
      </c>
      <c r="Z348">
        <v>5451.8844933331502</v>
      </c>
      <c r="AA348" s="2">
        <v>1.9467592592592595E-2</v>
      </c>
      <c r="AB348" s="46">
        <f t="shared" si="5"/>
        <v>1.9467592592592564E-2</v>
      </c>
    </row>
    <row r="349" spans="1:28" x14ac:dyDescent="0.35">
      <c r="A349" s="1">
        <v>44744</v>
      </c>
      <c r="B349" s="2">
        <v>0.54863425925925924</v>
      </c>
      <c r="C349" t="s">
        <v>100</v>
      </c>
      <c r="D349" t="s">
        <v>68</v>
      </c>
      <c r="E349">
        <v>106</v>
      </c>
      <c r="F349" t="s">
        <v>70</v>
      </c>
      <c r="G349" t="s">
        <v>125</v>
      </c>
      <c r="H349" t="s">
        <v>101</v>
      </c>
      <c r="I349" t="s">
        <v>77</v>
      </c>
      <c r="J349">
        <v>300</v>
      </c>
      <c r="K349" t="s">
        <v>63</v>
      </c>
      <c r="L349" t="s">
        <v>125</v>
      </c>
      <c r="M349">
        <v>51.332336669999997</v>
      </c>
      <c r="N349">
        <v>-11.031966669999999</v>
      </c>
      <c r="O349">
        <v>12</v>
      </c>
      <c r="P349" t="s">
        <v>71</v>
      </c>
      <c r="Q349">
        <v>0</v>
      </c>
      <c r="R349">
        <v>3</v>
      </c>
      <c r="S349">
        <v>4</v>
      </c>
      <c r="T349">
        <v>5</v>
      </c>
      <c r="U349">
        <v>4</v>
      </c>
      <c r="V349" t="s">
        <v>65</v>
      </c>
      <c r="W349" t="s">
        <v>65</v>
      </c>
      <c r="X349" t="s">
        <v>69</v>
      </c>
      <c r="Z349">
        <v>5451.8844933331502</v>
      </c>
      <c r="AA349" s="2">
        <v>1.9467592592592595E-2</v>
      </c>
      <c r="AB349" s="46" t="str">
        <f t="shared" si="5"/>
        <v/>
      </c>
    </row>
    <row r="350" spans="1:28" x14ac:dyDescent="0.35">
      <c r="A350" s="1">
        <v>44744</v>
      </c>
      <c r="B350" s="2">
        <v>0.54893518518518525</v>
      </c>
      <c r="C350" t="s">
        <v>100</v>
      </c>
      <c r="D350" t="s">
        <v>60</v>
      </c>
      <c r="E350">
        <v>107</v>
      </c>
      <c r="F350" t="s">
        <v>78</v>
      </c>
      <c r="G350" t="s">
        <v>125</v>
      </c>
      <c r="H350" t="s">
        <v>101</v>
      </c>
      <c r="I350" t="s">
        <v>80</v>
      </c>
      <c r="L350" t="s">
        <v>125</v>
      </c>
      <c r="M350">
        <v>51.332322981072203</v>
      </c>
      <c r="N350">
        <v>-11.031924168073299</v>
      </c>
      <c r="O350">
        <v>12</v>
      </c>
      <c r="P350" t="s">
        <v>71</v>
      </c>
      <c r="Q350">
        <v>0</v>
      </c>
      <c r="R350">
        <v>3</v>
      </c>
      <c r="S350">
        <v>4</v>
      </c>
      <c r="T350">
        <v>5</v>
      </c>
      <c r="U350">
        <v>4</v>
      </c>
      <c r="V350" t="s">
        <v>65</v>
      </c>
      <c r="W350" t="s">
        <v>65</v>
      </c>
      <c r="X350" t="s">
        <v>69</v>
      </c>
      <c r="Z350">
        <v>360.35114738586299</v>
      </c>
      <c r="AA350" s="2">
        <v>4.6064814814814814E-3</v>
      </c>
      <c r="AB350" s="46">
        <f t="shared" si="5"/>
        <v>4.6064814814814614E-3</v>
      </c>
    </row>
    <row r="351" spans="1:28" x14ac:dyDescent="0.35">
      <c r="A351" s="1">
        <v>44744</v>
      </c>
      <c r="B351" s="2">
        <v>0.55354166666666671</v>
      </c>
      <c r="C351" t="s">
        <v>100</v>
      </c>
      <c r="D351" t="s">
        <v>68</v>
      </c>
      <c r="E351">
        <v>107</v>
      </c>
      <c r="F351" t="s">
        <v>78</v>
      </c>
      <c r="G351" t="s">
        <v>125</v>
      </c>
      <c r="H351" t="s">
        <v>101</v>
      </c>
      <c r="I351" t="s">
        <v>80</v>
      </c>
      <c r="L351" t="s">
        <v>125</v>
      </c>
      <c r="M351">
        <v>51.331970250201501</v>
      </c>
      <c r="N351">
        <v>-11.0321366421016</v>
      </c>
      <c r="O351">
        <v>12</v>
      </c>
      <c r="P351" t="s">
        <v>71</v>
      </c>
      <c r="Q351">
        <v>0</v>
      </c>
      <c r="R351">
        <v>3</v>
      </c>
      <c r="S351">
        <v>4</v>
      </c>
      <c r="T351">
        <v>5</v>
      </c>
      <c r="U351">
        <v>4</v>
      </c>
      <c r="V351" t="s">
        <v>65</v>
      </c>
      <c r="W351" t="s">
        <v>65</v>
      </c>
      <c r="X351" t="s">
        <v>69</v>
      </c>
      <c r="Z351">
        <v>360.35114738586299</v>
      </c>
      <c r="AA351" s="2">
        <v>4.6064814814814814E-3</v>
      </c>
      <c r="AB351" s="46" t="str">
        <f t="shared" si="5"/>
        <v/>
      </c>
    </row>
    <row r="352" spans="1:28" x14ac:dyDescent="0.35">
      <c r="A352" s="1">
        <v>44744</v>
      </c>
      <c r="B352" s="2">
        <v>0.58399305555555558</v>
      </c>
      <c r="C352" t="s">
        <v>100</v>
      </c>
      <c r="D352" t="s">
        <v>60</v>
      </c>
      <c r="E352">
        <v>108</v>
      </c>
      <c r="F352" t="s">
        <v>70</v>
      </c>
      <c r="G352" t="s">
        <v>125</v>
      </c>
      <c r="H352" t="s">
        <v>101</v>
      </c>
      <c r="I352" t="s">
        <v>77</v>
      </c>
      <c r="J352">
        <v>300</v>
      </c>
      <c r="K352" t="s">
        <v>63</v>
      </c>
      <c r="L352" t="s">
        <v>125</v>
      </c>
      <c r="M352">
        <v>51.329902995679198</v>
      </c>
      <c r="N352">
        <v>-11.051976406884799</v>
      </c>
      <c r="O352">
        <v>6</v>
      </c>
      <c r="P352" t="s">
        <v>71</v>
      </c>
      <c r="Q352">
        <v>0</v>
      </c>
      <c r="R352">
        <v>3</v>
      </c>
      <c r="S352">
        <v>4</v>
      </c>
      <c r="T352">
        <v>5</v>
      </c>
      <c r="U352">
        <v>7</v>
      </c>
      <c r="V352" t="s">
        <v>74</v>
      </c>
      <c r="W352" t="s">
        <v>73</v>
      </c>
      <c r="X352" t="s">
        <v>69</v>
      </c>
      <c r="Z352">
        <v>12254.9743641526</v>
      </c>
      <c r="AA352" s="2">
        <v>4.2268518518518518E-2</v>
      </c>
      <c r="AB352" s="46">
        <f t="shared" si="5"/>
        <v>2.6145833333333313E-2</v>
      </c>
    </row>
    <row r="353" spans="1:28" x14ac:dyDescent="0.35">
      <c r="A353" s="1">
        <v>44744</v>
      </c>
      <c r="B353" s="2">
        <v>0.6101388888888889</v>
      </c>
      <c r="C353" t="s">
        <v>100</v>
      </c>
      <c r="D353" t="s">
        <v>67</v>
      </c>
      <c r="E353">
        <v>108</v>
      </c>
      <c r="F353" t="s">
        <v>70</v>
      </c>
      <c r="G353" t="s">
        <v>125</v>
      </c>
      <c r="H353" t="s">
        <v>101</v>
      </c>
      <c r="I353" t="s">
        <v>77</v>
      </c>
      <c r="J353">
        <v>300</v>
      </c>
      <c r="K353" t="s">
        <v>63</v>
      </c>
      <c r="L353" t="s">
        <v>125</v>
      </c>
      <c r="M353">
        <v>51.331661933305099</v>
      </c>
      <c r="N353">
        <v>-11.157557779931899</v>
      </c>
      <c r="O353">
        <v>6</v>
      </c>
      <c r="P353" t="s">
        <v>71</v>
      </c>
      <c r="Q353">
        <v>0</v>
      </c>
      <c r="R353">
        <v>3</v>
      </c>
      <c r="S353">
        <v>4</v>
      </c>
      <c r="T353">
        <v>6</v>
      </c>
      <c r="U353">
        <v>7</v>
      </c>
      <c r="V353" t="s">
        <v>74</v>
      </c>
      <c r="W353" t="s">
        <v>73</v>
      </c>
      <c r="X353" t="s">
        <v>69</v>
      </c>
      <c r="Z353">
        <v>12254.9743641526</v>
      </c>
      <c r="AA353" s="2">
        <v>4.2268518518518518E-2</v>
      </c>
      <c r="AB353" s="46">
        <f t="shared" si="5"/>
        <v>1.4768518518518459E-2</v>
      </c>
    </row>
    <row r="354" spans="1:28" x14ac:dyDescent="0.35">
      <c r="A354" s="1">
        <v>44744</v>
      </c>
      <c r="B354" s="2">
        <v>0.62490740740740736</v>
      </c>
      <c r="C354" t="s">
        <v>100</v>
      </c>
      <c r="D354" t="s">
        <v>67</v>
      </c>
      <c r="E354">
        <v>108</v>
      </c>
      <c r="F354" t="s">
        <v>70</v>
      </c>
      <c r="G354" t="s">
        <v>125</v>
      </c>
      <c r="H354" t="s">
        <v>101</v>
      </c>
      <c r="I354" t="s">
        <v>77</v>
      </c>
      <c r="J354">
        <v>300</v>
      </c>
      <c r="K354" t="s">
        <v>63</v>
      </c>
      <c r="L354" t="s">
        <v>125</v>
      </c>
      <c r="M354">
        <v>51.332704633509799</v>
      </c>
      <c r="N354">
        <v>-11.218946548865301</v>
      </c>
      <c r="O354">
        <v>2</v>
      </c>
      <c r="P354" t="s">
        <v>71</v>
      </c>
      <c r="Q354">
        <v>0</v>
      </c>
      <c r="R354">
        <v>3</v>
      </c>
      <c r="S354">
        <v>4</v>
      </c>
      <c r="T354">
        <v>6</v>
      </c>
      <c r="U354">
        <v>8</v>
      </c>
      <c r="V354" t="s">
        <v>74</v>
      </c>
      <c r="W354" t="s">
        <v>73</v>
      </c>
      <c r="X354" t="s">
        <v>69</v>
      </c>
      <c r="Z354">
        <v>12254.9743641526</v>
      </c>
      <c r="AA354" s="2">
        <v>4.2268518518518518E-2</v>
      </c>
      <c r="AB354" s="46">
        <f t="shared" si="5"/>
        <v>4.9768518518522598E-4</v>
      </c>
    </row>
    <row r="355" spans="1:28" x14ac:dyDescent="0.35">
      <c r="A355" s="1">
        <v>44744</v>
      </c>
      <c r="B355" s="2">
        <v>0.62540509259259258</v>
      </c>
      <c r="C355" t="s">
        <v>100</v>
      </c>
      <c r="D355" t="s">
        <v>67</v>
      </c>
      <c r="E355">
        <v>108</v>
      </c>
      <c r="F355" t="s">
        <v>70</v>
      </c>
      <c r="G355" t="s">
        <v>125</v>
      </c>
      <c r="H355" t="s">
        <v>101</v>
      </c>
      <c r="I355" t="s">
        <v>77</v>
      </c>
      <c r="J355">
        <v>300</v>
      </c>
      <c r="K355" t="s">
        <v>63</v>
      </c>
      <c r="L355" t="s">
        <v>125</v>
      </c>
      <c r="M355">
        <v>51.332705469445202</v>
      </c>
      <c r="N355">
        <v>-11.221088859003</v>
      </c>
      <c r="O355">
        <v>0.5</v>
      </c>
      <c r="P355" t="s">
        <v>71</v>
      </c>
      <c r="Q355">
        <v>0</v>
      </c>
      <c r="R355">
        <v>3</v>
      </c>
      <c r="S355">
        <v>4</v>
      </c>
      <c r="T355">
        <v>6</v>
      </c>
      <c r="U355">
        <v>8</v>
      </c>
      <c r="V355" t="s">
        <v>74</v>
      </c>
      <c r="W355" t="s">
        <v>81</v>
      </c>
      <c r="X355" t="s">
        <v>69</v>
      </c>
      <c r="Z355">
        <v>12254.9743641526</v>
      </c>
      <c r="AA355" s="2">
        <v>4.2268518518518518E-2</v>
      </c>
      <c r="AB355" s="46">
        <f t="shared" si="5"/>
        <v>6.2499999999998668E-4</v>
      </c>
    </row>
    <row r="356" spans="1:28" x14ac:dyDescent="0.35">
      <c r="A356" s="1">
        <v>44744</v>
      </c>
      <c r="B356" s="2">
        <v>0.62603009259259257</v>
      </c>
      <c r="C356" t="s">
        <v>100</v>
      </c>
      <c r="D356" t="s">
        <v>84</v>
      </c>
      <c r="E356">
        <v>108</v>
      </c>
      <c r="F356" t="s">
        <v>70</v>
      </c>
      <c r="G356" t="s">
        <v>125</v>
      </c>
      <c r="H356" t="s">
        <v>101</v>
      </c>
      <c r="I356" t="s">
        <v>77</v>
      </c>
      <c r="J356">
        <v>300</v>
      </c>
      <c r="K356" t="s">
        <v>63</v>
      </c>
      <c r="L356" t="s">
        <v>125</v>
      </c>
      <c r="M356">
        <v>51.332678271343703</v>
      </c>
      <c r="N356">
        <v>-11.2238118670841</v>
      </c>
      <c r="O356">
        <v>0.5</v>
      </c>
      <c r="P356" t="s">
        <v>71</v>
      </c>
      <c r="Q356">
        <v>0</v>
      </c>
      <c r="R356">
        <v>3</v>
      </c>
      <c r="S356">
        <v>4</v>
      </c>
      <c r="T356">
        <v>6</v>
      </c>
      <c r="U356">
        <v>8</v>
      </c>
      <c r="V356" t="s">
        <v>74</v>
      </c>
      <c r="W356" t="s">
        <v>81</v>
      </c>
      <c r="X356" t="s">
        <v>69</v>
      </c>
      <c r="Y356" t="s">
        <v>113</v>
      </c>
      <c r="Z356">
        <v>12254.9743641526</v>
      </c>
      <c r="AA356" s="2">
        <v>4.2268518518518518E-2</v>
      </c>
      <c r="AB356" s="46">
        <f t="shared" si="5"/>
        <v>2.3148148148155467E-4</v>
      </c>
    </row>
    <row r="357" spans="1:28" x14ac:dyDescent="0.35">
      <c r="A357" s="1">
        <v>44744</v>
      </c>
      <c r="B357" s="2">
        <v>0.62626157407407412</v>
      </c>
      <c r="C357" t="s">
        <v>100</v>
      </c>
      <c r="D357" t="s">
        <v>68</v>
      </c>
      <c r="E357">
        <v>108</v>
      </c>
      <c r="F357" t="s">
        <v>70</v>
      </c>
      <c r="G357" t="s">
        <v>125</v>
      </c>
      <c r="H357" t="s">
        <v>101</v>
      </c>
      <c r="I357" t="s">
        <v>77</v>
      </c>
      <c r="J357">
        <v>300</v>
      </c>
      <c r="K357" t="s">
        <v>63</v>
      </c>
      <c r="L357" t="s">
        <v>125</v>
      </c>
      <c r="M357">
        <v>51.332628089017099</v>
      </c>
      <c r="N357">
        <v>-11.224803356169399</v>
      </c>
      <c r="O357">
        <v>0.5</v>
      </c>
      <c r="P357" t="s">
        <v>71</v>
      </c>
      <c r="Q357">
        <v>0</v>
      </c>
      <c r="R357">
        <v>3</v>
      </c>
      <c r="S357">
        <v>4</v>
      </c>
      <c r="T357">
        <v>6</v>
      </c>
      <c r="U357">
        <v>8</v>
      </c>
      <c r="V357" t="s">
        <v>74</v>
      </c>
      <c r="W357" t="s">
        <v>81</v>
      </c>
      <c r="X357" t="s">
        <v>69</v>
      </c>
      <c r="Z357">
        <v>12254.9743641526</v>
      </c>
      <c r="AA357" s="2">
        <v>4.2268518518518518E-2</v>
      </c>
      <c r="AB357" s="46" t="str">
        <f t="shared" si="5"/>
        <v/>
      </c>
    </row>
    <row r="358" spans="1:28" x14ac:dyDescent="0.35">
      <c r="A358" s="1">
        <v>44744</v>
      </c>
      <c r="B358" s="2">
        <v>0.666875</v>
      </c>
      <c r="C358" t="s">
        <v>100</v>
      </c>
      <c r="D358" t="s">
        <v>60</v>
      </c>
      <c r="E358">
        <v>109</v>
      </c>
      <c r="F358" t="s">
        <v>70</v>
      </c>
      <c r="G358" t="s">
        <v>125</v>
      </c>
      <c r="H358" t="s">
        <v>101</v>
      </c>
      <c r="I358" t="s">
        <v>76</v>
      </c>
      <c r="J358">
        <v>300</v>
      </c>
      <c r="K358" t="s">
        <v>63</v>
      </c>
      <c r="L358" t="s">
        <v>125</v>
      </c>
      <c r="M358">
        <v>51.337448330000001</v>
      </c>
      <c r="N358">
        <v>-11.256819999999999</v>
      </c>
      <c r="O358">
        <v>12</v>
      </c>
      <c r="P358" t="s">
        <v>71</v>
      </c>
      <c r="Q358">
        <v>0</v>
      </c>
      <c r="R358">
        <v>3</v>
      </c>
      <c r="S358">
        <v>4</v>
      </c>
      <c r="T358">
        <v>6</v>
      </c>
      <c r="U358">
        <v>6</v>
      </c>
      <c r="V358" t="s">
        <v>65</v>
      </c>
      <c r="W358" t="s">
        <v>65</v>
      </c>
      <c r="X358" t="s">
        <v>69</v>
      </c>
      <c r="Z358">
        <v>15165.9014689204</v>
      </c>
      <c r="AA358" s="2">
        <v>4.2256944444444444E-2</v>
      </c>
      <c r="AB358" s="46">
        <f t="shared" si="5"/>
        <v>4.22569444444445E-2</v>
      </c>
    </row>
    <row r="359" spans="1:28" x14ac:dyDescent="0.35">
      <c r="A359" s="1">
        <v>44744</v>
      </c>
      <c r="B359" s="2">
        <v>0.7091319444444445</v>
      </c>
      <c r="C359" t="s">
        <v>100</v>
      </c>
      <c r="D359" t="s">
        <v>68</v>
      </c>
      <c r="E359">
        <v>109</v>
      </c>
      <c r="F359" t="s">
        <v>70</v>
      </c>
      <c r="G359" t="s">
        <v>125</v>
      </c>
      <c r="H359" t="s">
        <v>101</v>
      </c>
      <c r="I359" t="s">
        <v>76</v>
      </c>
      <c r="J359">
        <v>300</v>
      </c>
      <c r="K359" t="s">
        <v>63</v>
      </c>
      <c r="L359" t="s">
        <v>125</v>
      </c>
      <c r="M359">
        <v>51.4736713581283</v>
      </c>
      <c r="N359">
        <v>-11.2554817072077</v>
      </c>
      <c r="O359">
        <v>2</v>
      </c>
      <c r="P359" t="s">
        <v>71</v>
      </c>
      <c r="Q359">
        <v>0</v>
      </c>
      <c r="R359">
        <v>3</v>
      </c>
      <c r="S359">
        <v>4</v>
      </c>
      <c r="T359">
        <v>6</v>
      </c>
      <c r="U359">
        <v>6</v>
      </c>
      <c r="V359" t="s">
        <v>65</v>
      </c>
      <c r="W359" t="s">
        <v>65</v>
      </c>
      <c r="X359" t="s">
        <v>69</v>
      </c>
      <c r="Z359">
        <v>15165.9014689204</v>
      </c>
      <c r="AA359" s="2">
        <v>4.2256944444444444E-2</v>
      </c>
      <c r="AB359" s="46" t="str">
        <f t="shared" si="5"/>
        <v/>
      </c>
    </row>
    <row r="360" spans="1:28" x14ac:dyDescent="0.35">
      <c r="A360" s="1">
        <v>44744</v>
      </c>
      <c r="B360" s="2">
        <v>0.78039351851851846</v>
      </c>
      <c r="C360" t="s">
        <v>100</v>
      </c>
      <c r="D360" t="s">
        <v>60</v>
      </c>
      <c r="E360">
        <v>110</v>
      </c>
      <c r="F360" t="s">
        <v>70</v>
      </c>
      <c r="G360" t="s">
        <v>125</v>
      </c>
      <c r="H360" t="s">
        <v>101</v>
      </c>
      <c r="I360" t="s">
        <v>77</v>
      </c>
      <c r="J360">
        <v>300</v>
      </c>
      <c r="K360" t="s">
        <v>63</v>
      </c>
      <c r="L360" t="s">
        <v>125</v>
      </c>
      <c r="M360">
        <v>51.596325333384002</v>
      </c>
      <c r="N360">
        <v>-11.0447116425396</v>
      </c>
      <c r="O360">
        <v>12</v>
      </c>
      <c r="P360" t="s">
        <v>65</v>
      </c>
      <c r="Q360">
        <v>0</v>
      </c>
      <c r="R360">
        <v>2.5</v>
      </c>
      <c r="S360">
        <v>3</v>
      </c>
      <c r="T360">
        <v>5</v>
      </c>
      <c r="U360">
        <v>8</v>
      </c>
      <c r="V360" t="s">
        <v>65</v>
      </c>
      <c r="W360" t="s">
        <v>65</v>
      </c>
      <c r="X360" t="s">
        <v>69</v>
      </c>
      <c r="Z360">
        <v>23728.983614023698</v>
      </c>
      <c r="AA360" s="2">
        <v>5.2384259259259262E-2</v>
      </c>
      <c r="AB360" s="46">
        <f t="shared" si="5"/>
        <v>5.238425925925938E-2</v>
      </c>
    </row>
    <row r="361" spans="1:28" x14ac:dyDescent="0.35">
      <c r="A361" s="1">
        <v>44744</v>
      </c>
      <c r="B361" s="2">
        <v>0.83277777777777784</v>
      </c>
      <c r="C361" t="s">
        <v>100</v>
      </c>
      <c r="D361" t="s">
        <v>68</v>
      </c>
      <c r="E361">
        <v>110</v>
      </c>
      <c r="F361" t="s">
        <v>70</v>
      </c>
      <c r="G361" t="s">
        <v>125</v>
      </c>
      <c r="H361" t="s">
        <v>101</v>
      </c>
      <c r="I361" t="s">
        <v>77</v>
      </c>
      <c r="J361">
        <v>300</v>
      </c>
      <c r="K361" t="s">
        <v>63</v>
      </c>
      <c r="L361" t="s">
        <v>125</v>
      </c>
      <c r="M361">
        <v>51.594948724446198</v>
      </c>
      <c r="N361">
        <v>-10.7052456182925</v>
      </c>
      <c r="O361">
        <v>12</v>
      </c>
      <c r="P361" t="s">
        <v>65</v>
      </c>
      <c r="Q361">
        <v>0</v>
      </c>
      <c r="R361">
        <v>2.5</v>
      </c>
      <c r="S361">
        <v>3</v>
      </c>
      <c r="T361">
        <v>5</v>
      </c>
      <c r="U361">
        <v>8</v>
      </c>
      <c r="V361" t="s">
        <v>65</v>
      </c>
      <c r="W361" t="s">
        <v>65</v>
      </c>
      <c r="X361" t="s">
        <v>69</v>
      </c>
      <c r="Z361">
        <v>23728.983614023698</v>
      </c>
      <c r="AA361" s="2">
        <v>5.2384259259259262E-2</v>
      </c>
      <c r="AB361" s="46" t="str">
        <f t="shared" si="5"/>
        <v/>
      </c>
    </row>
    <row r="362" spans="1:28" x14ac:dyDescent="0.35">
      <c r="A362" s="1">
        <v>44744</v>
      </c>
      <c r="B362" s="2">
        <v>0.86273148148148149</v>
      </c>
      <c r="C362" t="s">
        <v>100</v>
      </c>
      <c r="D362" t="s">
        <v>60</v>
      </c>
      <c r="E362">
        <v>112</v>
      </c>
      <c r="F362" t="s">
        <v>61</v>
      </c>
      <c r="G362" t="s">
        <v>125</v>
      </c>
      <c r="H362" t="s">
        <v>101</v>
      </c>
      <c r="I362" t="s">
        <v>79</v>
      </c>
      <c r="L362" t="s">
        <v>125</v>
      </c>
      <c r="M362">
        <v>51.59395833</v>
      </c>
      <c r="N362">
        <v>-10.58100333</v>
      </c>
      <c r="O362">
        <v>12</v>
      </c>
      <c r="P362" t="s">
        <v>65</v>
      </c>
      <c r="Q362">
        <v>0</v>
      </c>
      <c r="R362">
        <v>2.5</v>
      </c>
      <c r="S362">
        <v>3</v>
      </c>
      <c r="T362">
        <v>6</v>
      </c>
      <c r="U362">
        <v>8</v>
      </c>
      <c r="V362" t="s">
        <v>65</v>
      </c>
      <c r="W362" t="s">
        <v>65</v>
      </c>
      <c r="X362" t="s">
        <v>69</v>
      </c>
      <c r="Z362">
        <v>2679.23261861848</v>
      </c>
      <c r="AA362" s="2">
        <v>1.9432870370370371E-2</v>
      </c>
      <c r="AB362" s="46">
        <f t="shared" si="5"/>
        <v>7.7199074074073559E-3</v>
      </c>
    </row>
    <row r="363" spans="1:28" x14ac:dyDescent="0.35">
      <c r="A363" s="1">
        <v>44744</v>
      </c>
      <c r="B363" s="2">
        <v>0.87045138888888884</v>
      </c>
      <c r="C363" t="s">
        <v>100</v>
      </c>
      <c r="D363" t="s">
        <v>67</v>
      </c>
      <c r="E363">
        <v>112</v>
      </c>
      <c r="F363" t="s">
        <v>61</v>
      </c>
      <c r="G363" t="s">
        <v>125</v>
      </c>
      <c r="H363" t="s">
        <v>101</v>
      </c>
      <c r="I363" t="s">
        <v>79</v>
      </c>
      <c r="L363" t="s">
        <v>125</v>
      </c>
      <c r="M363">
        <v>51.5936694901457</v>
      </c>
      <c r="N363">
        <v>-10.5996802009555</v>
      </c>
      <c r="O363">
        <v>12</v>
      </c>
      <c r="P363" t="s">
        <v>71</v>
      </c>
      <c r="Q363">
        <v>0</v>
      </c>
      <c r="R363">
        <v>2.5</v>
      </c>
      <c r="S363">
        <v>3</v>
      </c>
      <c r="T363">
        <v>6</v>
      </c>
      <c r="U363">
        <v>8</v>
      </c>
      <c r="V363" t="s">
        <v>65</v>
      </c>
      <c r="W363" t="s">
        <v>65</v>
      </c>
      <c r="X363" t="s">
        <v>69</v>
      </c>
      <c r="Z363">
        <v>2679.23261861848</v>
      </c>
      <c r="AA363" s="2">
        <v>1.9432870370370371E-2</v>
      </c>
      <c r="AB363" s="46">
        <f t="shared" si="5"/>
        <v>2.2222222222223476E-3</v>
      </c>
    </row>
    <row r="364" spans="1:28" x14ac:dyDescent="0.35">
      <c r="A364" s="1">
        <v>44744</v>
      </c>
      <c r="B364" s="2">
        <v>0.87267361111111119</v>
      </c>
      <c r="C364" t="s">
        <v>100</v>
      </c>
      <c r="D364" t="s">
        <v>67</v>
      </c>
      <c r="E364">
        <v>112</v>
      </c>
      <c r="F364" t="s">
        <v>61</v>
      </c>
      <c r="G364" t="s">
        <v>125</v>
      </c>
      <c r="H364" t="s">
        <v>101</v>
      </c>
      <c r="I364" t="s">
        <v>79</v>
      </c>
      <c r="L364" t="s">
        <v>125</v>
      </c>
      <c r="M364">
        <v>51.593505149692099</v>
      </c>
      <c r="N364">
        <v>-10.604415065943201</v>
      </c>
      <c r="O364">
        <v>12</v>
      </c>
      <c r="P364" t="s">
        <v>64</v>
      </c>
      <c r="Q364">
        <v>15</v>
      </c>
      <c r="R364">
        <v>2.5</v>
      </c>
      <c r="S364">
        <v>3</v>
      </c>
      <c r="T364">
        <v>6</v>
      </c>
      <c r="U364">
        <v>8</v>
      </c>
      <c r="V364" t="s">
        <v>65</v>
      </c>
      <c r="W364" t="s">
        <v>65</v>
      </c>
      <c r="X364" t="s">
        <v>69</v>
      </c>
      <c r="Z364">
        <v>2679.23261861848</v>
      </c>
      <c r="AA364" s="2">
        <v>1.9432870370370371E-2</v>
      </c>
      <c r="AB364" s="46">
        <f t="shared" si="5"/>
        <v>9.490740740740744E-3</v>
      </c>
    </row>
    <row r="365" spans="1:28" x14ac:dyDescent="0.35">
      <c r="A365" s="1">
        <v>44744</v>
      </c>
      <c r="B365" s="2">
        <v>0.88216435185185194</v>
      </c>
      <c r="C365" t="s">
        <v>100</v>
      </c>
      <c r="D365" t="s">
        <v>68</v>
      </c>
      <c r="E365">
        <v>112</v>
      </c>
      <c r="F365" t="s">
        <v>61</v>
      </c>
      <c r="G365" t="s">
        <v>125</v>
      </c>
      <c r="H365" t="s">
        <v>101</v>
      </c>
      <c r="I365" t="s">
        <v>79</v>
      </c>
      <c r="L365" t="s">
        <v>125</v>
      </c>
      <c r="M365">
        <v>51.592547864840199</v>
      </c>
      <c r="N365">
        <v>-10.6161499513394</v>
      </c>
      <c r="O365">
        <v>12</v>
      </c>
      <c r="P365" t="s">
        <v>64</v>
      </c>
      <c r="Q365">
        <v>15</v>
      </c>
      <c r="R365">
        <v>2.5</v>
      </c>
      <c r="S365">
        <v>3</v>
      </c>
      <c r="T365">
        <v>6</v>
      </c>
      <c r="U365">
        <v>8</v>
      </c>
      <c r="V365" t="s">
        <v>65</v>
      </c>
      <c r="W365" t="s">
        <v>65</v>
      </c>
      <c r="X365" t="s">
        <v>69</v>
      </c>
      <c r="Z365">
        <v>2679.23261861848</v>
      </c>
      <c r="AA365" s="2">
        <v>1.9432870370370371E-2</v>
      </c>
      <c r="AB365" s="46" t="str">
        <f t="shared" si="5"/>
        <v/>
      </c>
    </row>
    <row r="366" spans="1:28" x14ac:dyDescent="0.35">
      <c r="A366" s="1">
        <v>44745</v>
      </c>
      <c r="B366" s="2">
        <v>0.36690972222222223</v>
      </c>
      <c r="C366" t="s">
        <v>100</v>
      </c>
      <c r="D366" t="s">
        <v>60</v>
      </c>
      <c r="E366">
        <v>113</v>
      </c>
      <c r="F366" t="s">
        <v>70</v>
      </c>
      <c r="G366" t="s">
        <v>125</v>
      </c>
      <c r="H366" t="s">
        <v>101</v>
      </c>
      <c r="I366" t="s">
        <v>77</v>
      </c>
      <c r="J366">
        <v>300</v>
      </c>
      <c r="K366" t="s">
        <v>63</v>
      </c>
      <c r="L366" t="s">
        <v>125</v>
      </c>
      <c r="M366">
        <v>52.096816670000003</v>
      </c>
      <c r="N366">
        <v>-11.476215</v>
      </c>
      <c r="O366">
        <v>12</v>
      </c>
      <c r="P366" t="s">
        <v>64</v>
      </c>
      <c r="Q366">
        <v>20</v>
      </c>
      <c r="R366">
        <v>1.25</v>
      </c>
      <c r="S366">
        <v>3</v>
      </c>
      <c r="T366">
        <v>3</v>
      </c>
      <c r="U366">
        <v>8</v>
      </c>
      <c r="V366" t="s">
        <v>65</v>
      </c>
      <c r="W366" t="s">
        <v>65</v>
      </c>
      <c r="X366" t="s">
        <v>69</v>
      </c>
      <c r="Z366">
        <v>0</v>
      </c>
      <c r="AA366" s="2">
        <v>0</v>
      </c>
      <c r="AB366" s="46">
        <f t="shared" si="5"/>
        <v>6.3958333333333284E-2</v>
      </c>
    </row>
    <row r="367" spans="1:28" x14ac:dyDescent="0.35">
      <c r="A367" s="1">
        <v>44745</v>
      </c>
      <c r="B367" s="2">
        <v>0.43086805555555552</v>
      </c>
      <c r="C367" t="s">
        <v>100</v>
      </c>
      <c r="D367" t="s">
        <v>68</v>
      </c>
      <c r="E367">
        <v>113</v>
      </c>
      <c r="F367" t="s">
        <v>70</v>
      </c>
      <c r="G367" t="s">
        <v>125</v>
      </c>
      <c r="H367" t="s">
        <v>101</v>
      </c>
      <c r="I367" t="s">
        <v>77</v>
      </c>
      <c r="J367">
        <v>300</v>
      </c>
      <c r="K367" t="s">
        <v>63</v>
      </c>
      <c r="L367" t="s">
        <v>125</v>
      </c>
      <c r="M367">
        <v>52.095436409999998</v>
      </c>
      <c r="N367">
        <v>-11.047743820000001</v>
      </c>
      <c r="O367">
        <v>12</v>
      </c>
      <c r="P367" t="s">
        <v>64</v>
      </c>
      <c r="Q367">
        <v>20</v>
      </c>
      <c r="R367">
        <v>1.25</v>
      </c>
      <c r="S367">
        <v>3</v>
      </c>
      <c r="T367">
        <v>3</v>
      </c>
      <c r="U367">
        <v>8</v>
      </c>
      <c r="V367" t="s">
        <v>65</v>
      </c>
      <c r="W367" t="s">
        <v>65</v>
      </c>
      <c r="X367" t="s">
        <v>69</v>
      </c>
      <c r="Z367">
        <v>0</v>
      </c>
      <c r="AA367" s="2">
        <v>0</v>
      </c>
      <c r="AB367" s="46" t="str">
        <f t="shared" si="5"/>
        <v/>
      </c>
    </row>
    <row r="368" spans="1:28" x14ac:dyDescent="0.35">
      <c r="A368" s="1">
        <v>44745</v>
      </c>
      <c r="B368" s="2">
        <v>0.44545138888888891</v>
      </c>
      <c r="C368" t="s">
        <v>100</v>
      </c>
      <c r="D368" t="s">
        <v>60</v>
      </c>
      <c r="E368">
        <v>114</v>
      </c>
      <c r="F368" t="s">
        <v>70</v>
      </c>
      <c r="G368" t="s">
        <v>125</v>
      </c>
      <c r="H368" t="s">
        <v>105</v>
      </c>
      <c r="I368" t="s">
        <v>77</v>
      </c>
      <c r="J368">
        <v>300</v>
      </c>
      <c r="K368" t="s">
        <v>63</v>
      </c>
      <c r="L368" t="s">
        <v>125</v>
      </c>
      <c r="M368">
        <v>52.096486722961103</v>
      </c>
      <c r="N368">
        <v>-10.9523845036508</v>
      </c>
      <c r="O368">
        <v>12</v>
      </c>
      <c r="P368" t="s">
        <v>64</v>
      </c>
      <c r="Q368">
        <v>20</v>
      </c>
      <c r="R368">
        <v>1.25</v>
      </c>
      <c r="S368">
        <v>3</v>
      </c>
      <c r="T368">
        <v>3</v>
      </c>
      <c r="U368">
        <v>8</v>
      </c>
      <c r="V368" t="s">
        <v>65</v>
      </c>
      <c r="W368" t="s">
        <v>65</v>
      </c>
      <c r="X368" t="s">
        <v>69</v>
      </c>
      <c r="Z368">
        <v>8338.8415027603496</v>
      </c>
      <c r="AA368" s="2">
        <v>1.8206018518518517E-2</v>
      </c>
      <c r="AB368" s="46">
        <f t="shared" si="5"/>
        <v>1.8206018518518496E-2</v>
      </c>
    </row>
    <row r="369" spans="1:28" x14ac:dyDescent="0.35">
      <c r="A369" s="1">
        <v>44745</v>
      </c>
      <c r="B369" s="2">
        <v>0.46365740740740741</v>
      </c>
      <c r="C369" t="s">
        <v>100</v>
      </c>
      <c r="D369" t="s">
        <v>68</v>
      </c>
      <c r="E369">
        <v>114</v>
      </c>
      <c r="F369" t="s">
        <v>70</v>
      </c>
      <c r="G369" t="s">
        <v>125</v>
      </c>
      <c r="H369" t="s">
        <v>105</v>
      </c>
      <c r="I369" t="s">
        <v>77</v>
      </c>
      <c r="J369">
        <v>300</v>
      </c>
      <c r="K369" t="s">
        <v>63</v>
      </c>
      <c r="L369" t="s">
        <v>125</v>
      </c>
      <c r="M369">
        <v>52.095069118502003</v>
      </c>
      <c r="N369">
        <v>-10.833642914416201</v>
      </c>
      <c r="O369">
        <v>12</v>
      </c>
      <c r="P369" t="s">
        <v>64</v>
      </c>
      <c r="Q369">
        <v>20</v>
      </c>
      <c r="R369">
        <v>1.25</v>
      </c>
      <c r="S369">
        <v>3</v>
      </c>
      <c r="T369">
        <v>3</v>
      </c>
      <c r="U369">
        <v>8</v>
      </c>
      <c r="V369" t="s">
        <v>65</v>
      </c>
      <c r="W369" t="s">
        <v>65</v>
      </c>
      <c r="X369" t="s">
        <v>69</v>
      </c>
      <c r="Z369">
        <v>8338.8415027603496</v>
      </c>
      <c r="AA369" s="2">
        <v>1.8206018518518517E-2</v>
      </c>
      <c r="AB369" s="46" t="str">
        <f t="shared" si="5"/>
        <v/>
      </c>
    </row>
    <row r="370" spans="1:28" x14ac:dyDescent="0.35">
      <c r="A370" s="1">
        <v>44745</v>
      </c>
      <c r="B370" s="2">
        <v>0.48983796296296295</v>
      </c>
      <c r="C370" t="s">
        <v>100</v>
      </c>
      <c r="D370" t="s">
        <v>60</v>
      </c>
      <c r="E370">
        <v>115</v>
      </c>
      <c r="F370" t="s">
        <v>70</v>
      </c>
      <c r="G370" t="s">
        <v>125</v>
      </c>
      <c r="H370" t="s">
        <v>105</v>
      </c>
      <c r="I370" t="s">
        <v>76</v>
      </c>
      <c r="J370">
        <v>300</v>
      </c>
      <c r="K370" t="s">
        <v>63</v>
      </c>
      <c r="L370" t="s">
        <v>125</v>
      </c>
      <c r="M370">
        <v>52.1847687492616</v>
      </c>
      <c r="N370">
        <v>-10.777899067570001</v>
      </c>
      <c r="O370">
        <v>12</v>
      </c>
      <c r="P370" t="s">
        <v>64</v>
      </c>
      <c r="Q370">
        <v>20</v>
      </c>
      <c r="R370">
        <v>1.25</v>
      </c>
      <c r="S370">
        <v>3</v>
      </c>
      <c r="T370">
        <v>3</v>
      </c>
      <c r="U370">
        <v>8</v>
      </c>
      <c r="V370" t="s">
        <v>65</v>
      </c>
      <c r="W370" t="s">
        <v>65</v>
      </c>
      <c r="X370" t="s">
        <v>69</v>
      </c>
      <c r="Z370">
        <v>0</v>
      </c>
      <c r="AA370" s="2">
        <v>0</v>
      </c>
      <c r="AB370" s="46">
        <f t="shared" si="5"/>
        <v>9.4791666666667052E-3</v>
      </c>
    </row>
    <row r="371" spans="1:28" x14ac:dyDescent="0.35">
      <c r="A371" s="1">
        <v>44745</v>
      </c>
      <c r="B371" s="2">
        <v>0.49931712962962965</v>
      </c>
      <c r="C371" t="s">
        <v>100</v>
      </c>
      <c r="D371" t="s">
        <v>84</v>
      </c>
      <c r="F371" t="s">
        <v>70</v>
      </c>
      <c r="G371" t="s">
        <v>125</v>
      </c>
      <c r="H371" t="s">
        <v>105</v>
      </c>
      <c r="I371" t="s">
        <v>76</v>
      </c>
      <c r="J371">
        <v>300</v>
      </c>
      <c r="K371" t="s">
        <v>63</v>
      </c>
      <c r="L371" t="s">
        <v>125</v>
      </c>
      <c r="M371">
        <v>52.217545563691303</v>
      </c>
      <c r="N371">
        <v>-10.7572306278736</v>
      </c>
      <c r="O371">
        <v>12</v>
      </c>
      <c r="P371" t="s">
        <v>64</v>
      </c>
      <c r="Q371">
        <v>20</v>
      </c>
      <c r="R371">
        <v>1.25</v>
      </c>
      <c r="S371">
        <v>3</v>
      </c>
      <c r="T371">
        <v>3</v>
      </c>
      <c r="U371">
        <v>8</v>
      </c>
      <c r="V371" t="s">
        <v>65</v>
      </c>
      <c r="W371" t="s">
        <v>65</v>
      </c>
      <c r="X371" t="s">
        <v>69</v>
      </c>
      <c r="Y371" t="s">
        <v>114</v>
      </c>
      <c r="AB371" s="46">
        <f t="shared" si="5"/>
        <v>8.356481481481437E-3</v>
      </c>
    </row>
    <row r="372" spans="1:28" x14ac:dyDescent="0.35">
      <c r="A372" s="1">
        <v>44745</v>
      </c>
      <c r="B372" s="2">
        <v>0.50767361111111109</v>
      </c>
      <c r="C372" t="s">
        <v>100</v>
      </c>
      <c r="D372" t="s">
        <v>68</v>
      </c>
      <c r="E372">
        <v>115</v>
      </c>
      <c r="F372" t="s">
        <v>70</v>
      </c>
      <c r="G372" t="s">
        <v>125</v>
      </c>
      <c r="H372" t="s">
        <v>105</v>
      </c>
      <c r="I372" t="s">
        <v>76</v>
      </c>
      <c r="J372">
        <v>300</v>
      </c>
      <c r="K372" t="s">
        <v>63</v>
      </c>
      <c r="L372" t="s">
        <v>125</v>
      </c>
      <c r="M372">
        <v>52.247205620000003</v>
      </c>
      <c r="N372">
        <v>-10.739865500000001</v>
      </c>
      <c r="O372">
        <v>12</v>
      </c>
      <c r="P372" t="s">
        <v>64</v>
      </c>
      <c r="Q372">
        <v>20</v>
      </c>
      <c r="R372">
        <v>1.25</v>
      </c>
      <c r="S372">
        <v>3</v>
      </c>
      <c r="T372">
        <v>3</v>
      </c>
      <c r="U372">
        <v>8</v>
      </c>
      <c r="V372" t="s">
        <v>65</v>
      </c>
      <c r="W372" t="s">
        <v>65</v>
      </c>
      <c r="X372" t="s">
        <v>69</v>
      </c>
      <c r="Z372">
        <v>0</v>
      </c>
      <c r="AA372" s="2">
        <v>0</v>
      </c>
      <c r="AB372" s="46" t="str">
        <f t="shared" si="5"/>
        <v/>
      </c>
    </row>
    <row r="373" spans="1:28" x14ac:dyDescent="0.35">
      <c r="A373" s="1">
        <v>44745</v>
      </c>
      <c r="B373" s="2">
        <v>0.62275462962962969</v>
      </c>
      <c r="C373" t="s">
        <v>100</v>
      </c>
      <c r="D373" t="s">
        <v>60</v>
      </c>
      <c r="E373">
        <v>1150</v>
      </c>
      <c r="F373" t="s">
        <v>70</v>
      </c>
      <c r="G373" t="s">
        <v>125</v>
      </c>
      <c r="H373" t="s">
        <v>105</v>
      </c>
      <c r="I373" t="s">
        <v>77</v>
      </c>
      <c r="J373">
        <v>300</v>
      </c>
      <c r="K373" t="s">
        <v>63</v>
      </c>
      <c r="L373" t="s">
        <v>125</v>
      </c>
      <c r="M373">
        <v>52.340049999999998</v>
      </c>
      <c r="N373">
        <v>-10.809049999999999</v>
      </c>
      <c r="O373">
        <v>12</v>
      </c>
      <c r="P373" t="s">
        <v>65</v>
      </c>
      <c r="R373">
        <v>1.5</v>
      </c>
      <c r="S373">
        <v>3</v>
      </c>
      <c r="T373">
        <v>4</v>
      </c>
      <c r="U373">
        <v>8</v>
      </c>
      <c r="V373" t="s">
        <v>65</v>
      </c>
      <c r="W373" t="s">
        <v>65</v>
      </c>
      <c r="X373" t="s">
        <v>69</v>
      </c>
      <c r="Z373">
        <v>0</v>
      </c>
      <c r="AA373" s="2">
        <v>0</v>
      </c>
      <c r="AB373" s="46">
        <f t="shared" si="5"/>
        <v>1.3749999999999929E-2</v>
      </c>
    </row>
    <row r="374" spans="1:28" x14ac:dyDescent="0.35">
      <c r="A374" s="1">
        <v>44745</v>
      </c>
      <c r="B374" s="2">
        <v>0.63650462962962961</v>
      </c>
      <c r="C374" t="s">
        <v>100</v>
      </c>
      <c r="D374" t="s">
        <v>68</v>
      </c>
      <c r="E374">
        <v>1150</v>
      </c>
      <c r="F374" t="s">
        <v>70</v>
      </c>
      <c r="G374" t="s">
        <v>125</v>
      </c>
      <c r="H374" t="s">
        <v>105</v>
      </c>
      <c r="I374" t="s">
        <v>77</v>
      </c>
      <c r="J374">
        <v>300</v>
      </c>
      <c r="K374" t="s">
        <v>63</v>
      </c>
      <c r="L374" t="s">
        <v>125</v>
      </c>
      <c r="M374">
        <v>52.34063167</v>
      </c>
      <c r="N374">
        <v>-10.886514999999999</v>
      </c>
      <c r="O374">
        <v>12</v>
      </c>
      <c r="P374" t="s">
        <v>65</v>
      </c>
      <c r="R374">
        <v>1.5</v>
      </c>
      <c r="S374">
        <v>3</v>
      </c>
      <c r="T374">
        <v>4</v>
      </c>
      <c r="U374">
        <v>8</v>
      </c>
      <c r="V374" t="s">
        <v>65</v>
      </c>
      <c r="W374" t="s">
        <v>65</v>
      </c>
      <c r="X374" t="s">
        <v>69</v>
      </c>
      <c r="Z374">
        <v>0</v>
      </c>
      <c r="AA374" s="2">
        <v>0</v>
      </c>
      <c r="AB374" s="46" t="str">
        <f t="shared" si="5"/>
        <v/>
      </c>
    </row>
    <row r="375" spans="1:28" x14ac:dyDescent="0.35">
      <c r="A375" s="1">
        <v>44745</v>
      </c>
      <c r="B375" s="2">
        <v>0.6393402777777778</v>
      </c>
      <c r="C375" t="s">
        <v>100</v>
      </c>
      <c r="D375" t="s">
        <v>60</v>
      </c>
      <c r="E375">
        <v>116</v>
      </c>
      <c r="F375" t="s">
        <v>70</v>
      </c>
      <c r="G375" t="s">
        <v>125</v>
      </c>
      <c r="H375" t="s">
        <v>101</v>
      </c>
      <c r="I375" t="s">
        <v>77</v>
      </c>
      <c r="J375">
        <v>300</v>
      </c>
      <c r="K375" t="s">
        <v>63</v>
      </c>
      <c r="L375" t="s">
        <v>125</v>
      </c>
      <c r="M375">
        <v>52.341170151819597</v>
      </c>
      <c r="N375">
        <v>-10.9014389398125</v>
      </c>
      <c r="O375">
        <v>12</v>
      </c>
      <c r="P375" t="s">
        <v>65</v>
      </c>
      <c r="R375">
        <v>2</v>
      </c>
      <c r="S375">
        <v>3</v>
      </c>
      <c r="T375">
        <v>4</v>
      </c>
      <c r="U375">
        <v>8</v>
      </c>
      <c r="V375" t="s">
        <v>65</v>
      </c>
      <c r="W375" t="s">
        <v>65</v>
      </c>
      <c r="X375" t="s">
        <v>69</v>
      </c>
      <c r="Z375">
        <v>12003.9854380451</v>
      </c>
      <c r="AA375" s="2">
        <v>2.2997685185185187E-2</v>
      </c>
      <c r="AB375" s="46">
        <f t="shared" si="5"/>
        <v>2.299768518518519E-2</v>
      </c>
    </row>
    <row r="376" spans="1:28" x14ac:dyDescent="0.35">
      <c r="A376" s="1">
        <v>44745</v>
      </c>
      <c r="B376" s="2">
        <v>0.66233796296296299</v>
      </c>
      <c r="C376" t="s">
        <v>100</v>
      </c>
      <c r="D376" t="s">
        <v>68</v>
      </c>
      <c r="E376">
        <v>116</v>
      </c>
      <c r="F376" t="s">
        <v>70</v>
      </c>
      <c r="G376" t="s">
        <v>125</v>
      </c>
      <c r="H376" t="s">
        <v>101</v>
      </c>
      <c r="I376" t="s">
        <v>77</v>
      </c>
      <c r="J376">
        <v>300</v>
      </c>
      <c r="K376" t="s">
        <v>63</v>
      </c>
      <c r="L376" t="s">
        <v>125</v>
      </c>
      <c r="M376">
        <v>52.342350927808702</v>
      </c>
      <c r="N376">
        <v>-11.0279467428782</v>
      </c>
      <c r="O376">
        <v>12</v>
      </c>
      <c r="P376" t="s">
        <v>65</v>
      </c>
      <c r="R376">
        <v>2</v>
      </c>
      <c r="S376">
        <v>3</v>
      </c>
      <c r="T376">
        <v>4</v>
      </c>
      <c r="U376">
        <v>8</v>
      </c>
      <c r="V376" t="s">
        <v>65</v>
      </c>
      <c r="W376" t="s">
        <v>65</v>
      </c>
      <c r="X376" t="s">
        <v>69</v>
      </c>
      <c r="Z376">
        <v>12003.9854380451</v>
      </c>
      <c r="AA376" s="2">
        <v>2.2997685185185187E-2</v>
      </c>
      <c r="AB376" s="46" t="str">
        <f t="shared" si="5"/>
        <v/>
      </c>
    </row>
    <row r="377" spans="1:28" x14ac:dyDescent="0.35">
      <c r="A377" s="1">
        <v>44745</v>
      </c>
      <c r="B377" s="2">
        <v>0.68226851851851855</v>
      </c>
      <c r="C377" t="s">
        <v>100</v>
      </c>
      <c r="D377" t="s">
        <v>60</v>
      </c>
      <c r="E377">
        <v>117</v>
      </c>
      <c r="F377" t="s">
        <v>70</v>
      </c>
      <c r="G377" t="s">
        <v>125</v>
      </c>
      <c r="H377" t="s">
        <v>101</v>
      </c>
      <c r="I377" t="s">
        <v>77</v>
      </c>
      <c r="J377">
        <v>300</v>
      </c>
      <c r="K377" t="s">
        <v>63</v>
      </c>
      <c r="L377" t="s">
        <v>125</v>
      </c>
      <c r="M377">
        <v>52.341566944862699</v>
      </c>
      <c r="N377">
        <v>-11.054763858742</v>
      </c>
      <c r="O377">
        <v>12</v>
      </c>
      <c r="P377" t="s">
        <v>65</v>
      </c>
      <c r="R377">
        <v>2</v>
      </c>
      <c r="S377">
        <v>3</v>
      </c>
      <c r="T377">
        <v>4</v>
      </c>
      <c r="U377">
        <v>8</v>
      </c>
      <c r="V377" t="s">
        <v>65</v>
      </c>
      <c r="W377" t="s">
        <v>65</v>
      </c>
      <c r="X377" t="s">
        <v>69</v>
      </c>
      <c r="Z377">
        <v>18781.100918118598</v>
      </c>
      <c r="AA377" s="2">
        <v>4.8229166666666663E-2</v>
      </c>
      <c r="AB377" s="46">
        <f t="shared" si="5"/>
        <v>4.8229166666666656E-2</v>
      </c>
    </row>
    <row r="378" spans="1:28" x14ac:dyDescent="0.35">
      <c r="A378" s="1">
        <v>44745</v>
      </c>
      <c r="B378" s="2">
        <v>0.73049768518518521</v>
      </c>
      <c r="C378" t="s">
        <v>100</v>
      </c>
      <c r="D378" t="s">
        <v>68</v>
      </c>
      <c r="E378">
        <v>117</v>
      </c>
      <c r="F378" t="s">
        <v>70</v>
      </c>
      <c r="G378" t="s">
        <v>125</v>
      </c>
      <c r="H378" t="s">
        <v>101</v>
      </c>
      <c r="I378" t="s">
        <v>77</v>
      </c>
      <c r="J378">
        <v>300</v>
      </c>
      <c r="K378" t="s">
        <v>63</v>
      </c>
      <c r="L378" t="s">
        <v>125</v>
      </c>
      <c r="M378">
        <v>52.342859848505299</v>
      </c>
      <c r="N378">
        <v>-11.3239296954537</v>
      </c>
      <c r="O378">
        <v>12</v>
      </c>
      <c r="P378" t="s">
        <v>65</v>
      </c>
      <c r="R378">
        <v>2</v>
      </c>
      <c r="S378">
        <v>3</v>
      </c>
      <c r="T378">
        <v>4</v>
      </c>
      <c r="U378">
        <v>8</v>
      </c>
      <c r="V378" t="s">
        <v>65</v>
      </c>
      <c r="W378" t="s">
        <v>65</v>
      </c>
      <c r="X378" t="s">
        <v>69</v>
      </c>
      <c r="Z378">
        <v>18781.100918118598</v>
      </c>
      <c r="AA378" s="2">
        <v>4.8229166666666663E-2</v>
      </c>
      <c r="AB378" s="46" t="str">
        <f t="shared" si="5"/>
        <v/>
      </c>
    </row>
    <row r="379" spans="1:28" x14ac:dyDescent="0.35">
      <c r="A379" s="1">
        <v>44745</v>
      </c>
      <c r="B379" s="2">
        <v>0.7883796296296296</v>
      </c>
      <c r="C379" t="s">
        <v>100</v>
      </c>
      <c r="D379" t="s">
        <v>60</v>
      </c>
      <c r="E379">
        <v>118</v>
      </c>
      <c r="F379" t="s">
        <v>70</v>
      </c>
      <c r="G379" t="s">
        <v>125</v>
      </c>
      <c r="H379" t="s">
        <v>101</v>
      </c>
      <c r="I379" t="s">
        <v>77</v>
      </c>
      <c r="J379">
        <v>300</v>
      </c>
      <c r="K379" t="s">
        <v>63</v>
      </c>
      <c r="L379" t="s">
        <v>125</v>
      </c>
      <c r="M379">
        <v>52.344172794084599</v>
      </c>
      <c r="N379">
        <v>-11.5215837791563</v>
      </c>
      <c r="O379">
        <v>12</v>
      </c>
      <c r="P379" t="s">
        <v>65</v>
      </c>
      <c r="R379">
        <v>1.5</v>
      </c>
      <c r="S379">
        <v>4</v>
      </c>
      <c r="T379">
        <v>5</v>
      </c>
      <c r="U379">
        <v>8</v>
      </c>
      <c r="V379" t="s">
        <v>65</v>
      </c>
      <c r="W379" t="s">
        <v>65</v>
      </c>
      <c r="X379" t="s">
        <v>69</v>
      </c>
      <c r="Z379">
        <v>14661.2173845743</v>
      </c>
      <c r="AA379" s="2">
        <v>3.8113425925925926E-2</v>
      </c>
      <c r="AB379" s="46">
        <f t="shared" si="5"/>
        <v>3.8113425925925926E-2</v>
      </c>
    </row>
    <row r="380" spans="1:28" x14ac:dyDescent="0.35">
      <c r="A380" s="1">
        <v>44745</v>
      </c>
      <c r="B380" s="2">
        <v>0.82649305555555552</v>
      </c>
      <c r="C380" t="s">
        <v>100</v>
      </c>
      <c r="D380" t="s">
        <v>68</v>
      </c>
      <c r="E380">
        <v>118</v>
      </c>
      <c r="F380" t="s">
        <v>70</v>
      </c>
      <c r="G380" t="s">
        <v>125</v>
      </c>
      <c r="H380" t="s">
        <v>101</v>
      </c>
      <c r="I380" t="s">
        <v>77</v>
      </c>
      <c r="J380">
        <v>300</v>
      </c>
      <c r="K380" t="s">
        <v>63</v>
      </c>
      <c r="L380" t="s">
        <v>125</v>
      </c>
      <c r="M380">
        <v>52.343272819947202</v>
      </c>
      <c r="N380">
        <v>-11.730601778625999</v>
      </c>
      <c r="O380">
        <v>12</v>
      </c>
      <c r="P380" t="s">
        <v>65</v>
      </c>
      <c r="R380">
        <v>1.5</v>
      </c>
      <c r="S380">
        <v>4</v>
      </c>
      <c r="T380">
        <v>5</v>
      </c>
      <c r="U380">
        <v>8</v>
      </c>
      <c r="V380" t="s">
        <v>65</v>
      </c>
      <c r="W380" t="s">
        <v>65</v>
      </c>
      <c r="X380" t="s">
        <v>69</v>
      </c>
      <c r="Z380">
        <v>14661.2173845743</v>
      </c>
      <c r="AA380" s="2">
        <v>3.8113425925925926E-2</v>
      </c>
      <c r="AB380" s="46" t="str">
        <f t="shared" si="5"/>
        <v/>
      </c>
    </row>
    <row r="381" spans="1:28" x14ac:dyDescent="0.35">
      <c r="A381" s="1">
        <v>44746</v>
      </c>
      <c r="B381" s="2">
        <v>0.37906250000000002</v>
      </c>
      <c r="C381" t="s">
        <v>100</v>
      </c>
      <c r="D381" t="s">
        <v>60</v>
      </c>
      <c r="E381">
        <v>119</v>
      </c>
      <c r="F381" t="s">
        <v>61</v>
      </c>
      <c r="G381" t="s">
        <v>125</v>
      </c>
      <c r="H381" t="s">
        <v>101</v>
      </c>
      <c r="I381" t="s">
        <v>62</v>
      </c>
      <c r="L381" t="s">
        <v>125</v>
      </c>
      <c r="M381">
        <v>52.848178473693501</v>
      </c>
      <c r="N381">
        <v>-10.1952129160294</v>
      </c>
      <c r="O381">
        <v>12</v>
      </c>
      <c r="P381" t="s">
        <v>65</v>
      </c>
      <c r="R381">
        <v>1.5</v>
      </c>
      <c r="S381">
        <v>4</v>
      </c>
      <c r="T381">
        <v>5</v>
      </c>
      <c r="U381">
        <v>8</v>
      </c>
      <c r="V381" t="s">
        <v>65</v>
      </c>
      <c r="W381" t="s">
        <v>65</v>
      </c>
      <c r="X381" t="s">
        <v>69</v>
      </c>
      <c r="Z381">
        <v>16214.343110138099</v>
      </c>
      <c r="AA381" s="2">
        <v>3.6493055555555549E-2</v>
      </c>
      <c r="AB381" s="46">
        <f t="shared" si="5"/>
        <v>3.6493055555555487E-2</v>
      </c>
    </row>
    <row r="382" spans="1:28" x14ac:dyDescent="0.35">
      <c r="A382" s="1">
        <v>44746</v>
      </c>
      <c r="B382" s="2">
        <v>0.41555555555555551</v>
      </c>
      <c r="C382" t="s">
        <v>100</v>
      </c>
      <c r="D382" t="s">
        <v>68</v>
      </c>
      <c r="E382">
        <v>119</v>
      </c>
      <c r="F382" t="s">
        <v>61</v>
      </c>
      <c r="G382" t="s">
        <v>125</v>
      </c>
      <c r="H382" t="s">
        <v>101</v>
      </c>
      <c r="I382" t="s">
        <v>62</v>
      </c>
      <c r="L382" t="s">
        <v>125</v>
      </c>
      <c r="M382">
        <v>52.9049140064635</v>
      </c>
      <c r="N382">
        <v>-9.9761202929556703</v>
      </c>
      <c r="O382">
        <v>12</v>
      </c>
      <c r="P382" t="s">
        <v>65</v>
      </c>
      <c r="R382">
        <v>1.5</v>
      </c>
      <c r="S382">
        <v>4</v>
      </c>
      <c r="T382">
        <v>5</v>
      </c>
      <c r="U382">
        <v>8</v>
      </c>
      <c r="V382" t="s">
        <v>65</v>
      </c>
      <c r="W382" t="s">
        <v>65</v>
      </c>
      <c r="X382" t="s">
        <v>69</v>
      </c>
      <c r="Z382">
        <v>16214.343110138099</v>
      </c>
      <c r="AA382" s="2">
        <v>3.6493055555555549E-2</v>
      </c>
      <c r="AB382" s="46" t="str">
        <f t="shared" si="5"/>
        <v/>
      </c>
    </row>
    <row r="383" spans="1:28" x14ac:dyDescent="0.35">
      <c r="A383" s="1">
        <v>44746</v>
      </c>
      <c r="B383" s="2">
        <v>0.47184027777777776</v>
      </c>
      <c r="C383" t="s">
        <v>100</v>
      </c>
      <c r="D383" t="s">
        <v>60</v>
      </c>
      <c r="E383">
        <v>120</v>
      </c>
      <c r="F383" t="s">
        <v>61</v>
      </c>
      <c r="G383" t="s">
        <v>125</v>
      </c>
      <c r="H383" t="s">
        <v>101</v>
      </c>
      <c r="I383" t="s">
        <v>62</v>
      </c>
      <c r="L383" t="s">
        <v>125</v>
      </c>
      <c r="M383">
        <v>52.988709942544702</v>
      </c>
      <c r="N383">
        <v>-9.6350929369770206</v>
      </c>
      <c r="O383">
        <v>12</v>
      </c>
      <c r="P383" t="s">
        <v>65</v>
      </c>
      <c r="R383">
        <v>1.25</v>
      </c>
      <c r="S383">
        <v>3</v>
      </c>
      <c r="T383">
        <v>4</v>
      </c>
      <c r="U383">
        <v>8</v>
      </c>
      <c r="V383" t="s">
        <v>65</v>
      </c>
      <c r="W383" t="s">
        <v>65</v>
      </c>
      <c r="X383" t="s">
        <v>69</v>
      </c>
      <c r="Z383">
        <v>9508.6286460991796</v>
      </c>
      <c r="AA383" s="2">
        <v>2.1030092592592597E-2</v>
      </c>
      <c r="AB383" s="46">
        <f t="shared" si="5"/>
        <v>2.1030092592592586E-2</v>
      </c>
    </row>
    <row r="384" spans="1:28" x14ac:dyDescent="0.35">
      <c r="A384" s="1">
        <v>44746</v>
      </c>
      <c r="B384" s="2">
        <v>0.49287037037037035</v>
      </c>
      <c r="C384" t="s">
        <v>100</v>
      </c>
      <c r="D384" t="s">
        <v>68</v>
      </c>
      <c r="E384">
        <v>120</v>
      </c>
      <c r="F384" t="s">
        <v>61</v>
      </c>
      <c r="G384" t="s">
        <v>125</v>
      </c>
      <c r="H384" t="s">
        <v>101</v>
      </c>
      <c r="I384" t="s">
        <v>62</v>
      </c>
      <c r="L384" t="s">
        <v>125</v>
      </c>
      <c r="M384">
        <v>53.019050600358298</v>
      </c>
      <c r="N384">
        <v>-9.5044816333053692</v>
      </c>
      <c r="O384">
        <v>12</v>
      </c>
      <c r="P384" t="s">
        <v>65</v>
      </c>
      <c r="R384">
        <v>1.25</v>
      </c>
      <c r="S384">
        <v>3</v>
      </c>
      <c r="T384">
        <v>4</v>
      </c>
      <c r="U384">
        <v>8</v>
      </c>
      <c r="V384" t="s">
        <v>65</v>
      </c>
      <c r="W384" t="s">
        <v>65</v>
      </c>
      <c r="X384" t="s">
        <v>69</v>
      </c>
      <c r="Z384">
        <v>9508.6286460991796</v>
      </c>
      <c r="AA384" s="2">
        <v>2.1030092592592597E-2</v>
      </c>
      <c r="AB384" s="46" t="str">
        <f t="shared" si="5"/>
        <v/>
      </c>
    </row>
    <row r="385" spans="1:28" x14ac:dyDescent="0.35">
      <c r="A385" s="1">
        <v>44746</v>
      </c>
      <c r="B385" s="2">
        <v>0.54131944444444446</v>
      </c>
      <c r="C385" t="s">
        <v>100</v>
      </c>
      <c r="D385" t="s">
        <v>60</v>
      </c>
      <c r="E385">
        <v>121</v>
      </c>
      <c r="F385" t="s">
        <v>61</v>
      </c>
      <c r="G385" t="s">
        <v>125</v>
      </c>
      <c r="H385" t="s">
        <v>101</v>
      </c>
      <c r="I385" t="s">
        <v>62</v>
      </c>
      <c r="L385" t="s">
        <v>125</v>
      </c>
      <c r="M385">
        <v>53.171466670000001</v>
      </c>
      <c r="N385">
        <v>-9.3198100000000004</v>
      </c>
      <c r="O385">
        <v>12</v>
      </c>
      <c r="P385" t="s">
        <v>65</v>
      </c>
      <c r="R385">
        <v>1</v>
      </c>
      <c r="S385">
        <v>3</v>
      </c>
      <c r="T385">
        <v>4</v>
      </c>
      <c r="U385">
        <v>8</v>
      </c>
      <c r="V385" t="s">
        <v>65</v>
      </c>
      <c r="W385" t="s">
        <v>65</v>
      </c>
      <c r="X385" t="s">
        <v>69</v>
      </c>
      <c r="Z385">
        <v>1821.5654953313999</v>
      </c>
      <c r="AA385" s="2">
        <v>8.2291666666666659E-3</v>
      </c>
      <c r="AB385" s="46">
        <f t="shared" si="5"/>
        <v>8.2291666666666208E-3</v>
      </c>
    </row>
    <row r="386" spans="1:28" x14ac:dyDescent="0.35">
      <c r="A386" s="1">
        <v>44746</v>
      </c>
      <c r="B386" s="2">
        <v>0.54954861111111108</v>
      </c>
      <c r="C386" t="s">
        <v>100</v>
      </c>
      <c r="D386" t="s">
        <v>68</v>
      </c>
      <c r="E386">
        <v>121</v>
      </c>
      <c r="F386" t="s">
        <v>61</v>
      </c>
      <c r="G386" t="s">
        <v>125</v>
      </c>
      <c r="H386" t="s">
        <v>101</v>
      </c>
      <c r="I386" t="s">
        <v>62</v>
      </c>
      <c r="L386" t="s">
        <v>125</v>
      </c>
      <c r="M386">
        <v>53.181372554416797</v>
      </c>
      <c r="N386">
        <v>-9.3039066168013402</v>
      </c>
      <c r="O386">
        <v>12</v>
      </c>
      <c r="P386" t="s">
        <v>65</v>
      </c>
      <c r="R386">
        <v>1</v>
      </c>
      <c r="S386">
        <v>3</v>
      </c>
      <c r="T386">
        <v>4</v>
      </c>
      <c r="U386">
        <v>8</v>
      </c>
      <c r="V386" t="s">
        <v>65</v>
      </c>
      <c r="W386" t="s">
        <v>65</v>
      </c>
      <c r="X386" t="s">
        <v>69</v>
      </c>
      <c r="Z386">
        <v>1821.5654953313999</v>
      </c>
      <c r="AA386" s="2">
        <v>8.2291666666666659E-3</v>
      </c>
      <c r="AB386" s="46" t="str">
        <f t="shared" si="5"/>
        <v/>
      </c>
    </row>
    <row r="387" spans="1:28" x14ac:dyDescent="0.35">
      <c r="A387" s="1">
        <v>44748</v>
      </c>
      <c r="B387" s="2">
        <v>0.33137731481481481</v>
      </c>
      <c r="C387" t="s">
        <v>100</v>
      </c>
      <c r="D387" t="s">
        <v>60</v>
      </c>
      <c r="E387">
        <v>122</v>
      </c>
      <c r="F387" t="s">
        <v>78</v>
      </c>
      <c r="G387" t="s">
        <v>125</v>
      </c>
      <c r="H387" t="s">
        <v>105</v>
      </c>
      <c r="I387" t="s">
        <v>79</v>
      </c>
      <c r="L387" t="s">
        <v>125</v>
      </c>
      <c r="M387">
        <v>53.089413329999999</v>
      </c>
      <c r="N387">
        <v>-10.8566</v>
      </c>
      <c r="O387">
        <v>4</v>
      </c>
      <c r="P387" t="s">
        <v>65</v>
      </c>
      <c r="R387">
        <v>0.5</v>
      </c>
      <c r="S387">
        <v>3</v>
      </c>
      <c r="T387">
        <v>5</v>
      </c>
      <c r="U387">
        <v>8</v>
      </c>
      <c r="V387" t="s">
        <v>65</v>
      </c>
      <c r="W387" t="s">
        <v>65</v>
      </c>
      <c r="X387" t="s">
        <v>69</v>
      </c>
      <c r="Z387">
        <v>895.86328430240803</v>
      </c>
      <c r="AA387" s="2">
        <v>9.3055555555555548E-3</v>
      </c>
      <c r="AB387" s="46">
        <f t="shared" ref="AB387:AB450" si="6">IF($D387="Stop","",$B388-$B387)</f>
        <v>7.3958333333333792E-3</v>
      </c>
    </row>
    <row r="388" spans="1:28" x14ac:dyDescent="0.35">
      <c r="A388" s="1">
        <v>44748</v>
      </c>
      <c r="B388" s="2">
        <v>0.33877314814814818</v>
      </c>
      <c r="C388" t="s">
        <v>100</v>
      </c>
      <c r="D388" t="s">
        <v>67</v>
      </c>
      <c r="E388">
        <v>122</v>
      </c>
      <c r="F388" t="s">
        <v>78</v>
      </c>
      <c r="G388" t="s">
        <v>125</v>
      </c>
      <c r="H388" t="s">
        <v>105</v>
      </c>
      <c r="I388" t="s">
        <v>79</v>
      </c>
      <c r="L388" t="s">
        <v>125</v>
      </c>
      <c r="M388">
        <v>53.089444198988701</v>
      </c>
      <c r="N388">
        <v>-10.862048108065601</v>
      </c>
      <c r="O388">
        <v>4</v>
      </c>
      <c r="P388" t="s">
        <v>65</v>
      </c>
      <c r="R388">
        <v>0.5</v>
      </c>
      <c r="S388">
        <v>3</v>
      </c>
      <c r="T388">
        <v>5</v>
      </c>
      <c r="U388">
        <v>8</v>
      </c>
      <c r="V388" t="s">
        <v>72</v>
      </c>
      <c r="W388" t="s">
        <v>82</v>
      </c>
      <c r="X388" t="s">
        <v>69</v>
      </c>
      <c r="Z388">
        <v>895.86328430240803</v>
      </c>
      <c r="AA388" s="2">
        <v>9.3055555555555548E-3</v>
      </c>
      <c r="AB388" s="46">
        <f t="shared" si="6"/>
        <v>1.9097222222221877E-3</v>
      </c>
    </row>
    <row r="389" spans="1:28" x14ac:dyDescent="0.35">
      <c r="A389" s="1">
        <v>44748</v>
      </c>
      <c r="B389" s="2">
        <v>0.34068287037037037</v>
      </c>
      <c r="C389" t="s">
        <v>100</v>
      </c>
      <c r="D389" t="s">
        <v>68</v>
      </c>
      <c r="E389">
        <v>122</v>
      </c>
      <c r="F389" t="s">
        <v>78</v>
      </c>
      <c r="G389" t="s">
        <v>125</v>
      </c>
      <c r="H389" t="s">
        <v>105</v>
      </c>
      <c r="I389" t="s">
        <v>79</v>
      </c>
      <c r="L389" t="s">
        <v>125</v>
      </c>
      <c r="M389">
        <v>53.089759418458897</v>
      </c>
      <c r="N389">
        <v>-10.857055852168701</v>
      </c>
      <c r="O389">
        <v>4</v>
      </c>
      <c r="P389" t="s">
        <v>65</v>
      </c>
      <c r="R389">
        <v>0.5</v>
      </c>
      <c r="S389">
        <v>3</v>
      </c>
      <c r="T389">
        <v>5</v>
      </c>
      <c r="U389">
        <v>8</v>
      </c>
      <c r="V389" t="s">
        <v>72</v>
      </c>
      <c r="W389" t="s">
        <v>82</v>
      </c>
      <c r="X389" t="s">
        <v>69</v>
      </c>
      <c r="Z389">
        <v>895.86328430240803</v>
      </c>
      <c r="AA389" s="2">
        <v>9.3055555555555548E-3</v>
      </c>
      <c r="AB389" s="46" t="str">
        <f t="shared" si="6"/>
        <v/>
      </c>
    </row>
    <row r="390" spans="1:28" x14ac:dyDescent="0.35">
      <c r="A390" s="1">
        <v>44748</v>
      </c>
      <c r="B390" s="2">
        <v>0.34159722222222227</v>
      </c>
      <c r="C390" t="s">
        <v>100</v>
      </c>
      <c r="D390" t="s">
        <v>60</v>
      </c>
      <c r="E390">
        <v>123</v>
      </c>
      <c r="F390" t="s">
        <v>78</v>
      </c>
      <c r="G390" t="s">
        <v>125</v>
      </c>
      <c r="H390" t="s">
        <v>105</v>
      </c>
      <c r="I390" t="s">
        <v>79</v>
      </c>
      <c r="L390" t="s">
        <v>125</v>
      </c>
      <c r="M390">
        <v>53.089722987526798</v>
      </c>
      <c r="N390">
        <v>-10.8524337138041</v>
      </c>
      <c r="O390">
        <v>4</v>
      </c>
      <c r="P390" t="s">
        <v>65</v>
      </c>
      <c r="R390">
        <v>0.5</v>
      </c>
      <c r="S390">
        <v>3</v>
      </c>
      <c r="T390">
        <v>5</v>
      </c>
      <c r="U390">
        <v>8</v>
      </c>
      <c r="V390" t="s">
        <v>72</v>
      </c>
      <c r="W390" t="s">
        <v>82</v>
      </c>
      <c r="X390" t="s">
        <v>69</v>
      </c>
      <c r="Z390">
        <v>1724.7273274752999</v>
      </c>
      <c r="AA390" s="2">
        <v>7.4305555555555548E-3</v>
      </c>
      <c r="AB390" s="46">
        <f t="shared" si="6"/>
        <v>4.3749999999999067E-3</v>
      </c>
    </row>
    <row r="391" spans="1:28" x14ac:dyDescent="0.35">
      <c r="A391" s="1">
        <v>44748</v>
      </c>
      <c r="B391" s="2">
        <v>0.34597222222222218</v>
      </c>
      <c r="C391" t="s">
        <v>100</v>
      </c>
      <c r="D391" t="s">
        <v>67</v>
      </c>
      <c r="E391">
        <v>123</v>
      </c>
      <c r="F391" t="s">
        <v>78</v>
      </c>
      <c r="G391" t="s">
        <v>125</v>
      </c>
      <c r="H391" t="s">
        <v>105</v>
      </c>
      <c r="I391" t="s">
        <v>79</v>
      </c>
      <c r="L391" t="s">
        <v>125</v>
      </c>
      <c r="M391">
        <v>53.089455095076701</v>
      </c>
      <c r="N391">
        <v>-10.8369538229847</v>
      </c>
      <c r="O391">
        <v>2</v>
      </c>
      <c r="P391" t="s">
        <v>65</v>
      </c>
      <c r="R391">
        <v>0.5</v>
      </c>
      <c r="S391">
        <v>3</v>
      </c>
      <c r="T391">
        <v>5</v>
      </c>
      <c r="U391">
        <v>8</v>
      </c>
      <c r="V391" t="s">
        <v>72</v>
      </c>
      <c r="W391" t="s">
        <v>82</v>
      </c>
      <c r="X391" t="s">
        <v>69</v>
      </c>
      <c r="Z391">
        <v>1724.7273274752999</v>
      </c>
      <c r="AA391" s="2">
        <v>7.4305555555555548E-3</v>
      </c>
      <c r="AB391" s="46">
        <f t="shared" si="6"/>
        <v>3.0555555555555891E-3</v>
      </c>
    </row>
    <row r="392" spans="1:28" x14ac:dyDescent="0.35">
      <c r="A392" s="1">
        <v>44748</v>
      </c>
      <c r="B392" s="2">
        <v>0.34902777777777777</v>
      </c>
      <c r="C392" t="s">
        <v>100</v>
      </c>
      <c r="D392" t="s">
        <v>68</v>
      </c>
      <c r="E392">
        <v>123</v>
      </c>
      <c r="F392" t="s">
        <v>78</v>
      </c>
      <c r="G392" t="s">
        <v>125</v>
      </c>
      <c r="H392" t="s">
        <v>105</v>
      </c>
      <c r="I392" t="s">
        <v>79</v>
      </c>
      <c r="L392" t="s">
        <v>125</v>
      </c>
      <c r="M392">
        <v>53.089487468107798</v>
      </c>
      <c r="N392">
        <v>-10.827102000370701</v>
      </c>
      <c r="O392">
        <v>2</v>
      </c>
      <c r="P392" t="s">
        <v>65</v>
      </c>
      <c r="R392">
        <v>0.5</v>
      </c>
      <c r="S392">
        <v>3</v>
      </c>
      <c r="T392">
        <v>5</v>
      </c>
      <c r="U392">
        <v>8</v>
      </c>
      <c r="V392" t="s">
        <v>72</v>
      </c>
      <c r="W392" t="s">
        <v>82</v>
      </c>
      <c r="X392" t="s">
        <v>69</v>
      </c>
      <c r="Z392">
        <v>1724.7273274752999</v>
      </c>
      <c r="AA392" s="2">
        <v>7.4305555555555548E-3</v>
      </c>
      <c r="AB392" s="46" t="str">
        <f t="shared" si="6"/>
        <v/>
      </c>
    </row>
    <row r="393" spans="1:28" x14ac:dyDescent="0.35">
      <c r="A393" s="1">
        <v>44748</v>
      </c>
      <c r="B393" s="2">
        <v>0.42046296296296298</v>
      </c>
      <c r="C393" t="s">
        <v>100</v>
      </c>
      <c r="D393" t="s">
        <v>60</v>
      </c>
      <c r="E393">
        <v>124</v>
      </c>
      <c r="F393" t="s">
        <v>70</v>
      </c>
      <c r="G393" t="s">
        <v>125</v>
      </c>
      <c r="H393" t="s">
        <v>105</v>
      </c>
      <c r="I393" t="s">
        <v>77</v>
      </c>
      <c r="J393">
        <v>300</v>
      </c>
      <c r="K393" t="s">
        <v>63</v>
      </c>
      <c r="L393" t="s">
        <v>125</v>
      </c>
      <c r="M393">
        <v>53.089992695608501</v>
      </c>
      <c r="N393">
        <v>-10.848353824692101</v>
      </c>
      <c r="O393">
        <v>6</v>
      </c>
      <c r="P393" t="s">
        <v>65</v>
      </c>
      <c r="R393">
        <v>0.5</v>
      </c>
      <c r="S393">
        <v>3</v>
      </c>
      <c r="T393">
        <v>5</v>
      </c>
      <c r="U393">
        <v>8</v>
      </c>
      <c r="V393" t="s">
        <v>72</v>
      </c>
      <c r="W393" t="s">
        <v>82</v>
      </c>
      <c r="X393" t="s">
        <v>69</v>
      </c>
      <c r="Z393">
        <v>5431.1129844123298</v>
      </c>
      <c r="AA393" s="2">
        <v>1.4618055555555556E-2</v>
      </c>
      <c r="AB393" s="46">
        <f t="shared" si="6"/>
        <v>1.4618055555555565E-2</v>
      </c>
    </row>
    <row r="394" spans="1:28" x14ac:dyDescent="0.35">
      <c r="A394" s="1">
        <v>44748</v>
      </c>
      <c r="B394" s="2">
        <v>0.43508101851851855</v>
      </c>
      <c r="C394" t="s">
        <v>100</v>
      </c>
      <c r="D394" t="s">
        <v>68</v>
      </c>
      <c r="E394">
        <v>124</v>
      </c>
      <c r="F394" t="s">
        <v>70</v>
      </c>
      <c r="G394" t="s">
        <v>125</v>
      </c>
      <c r="H394" t="s">
        <v>105</v>
      </c>
      <c r="I394" t="s">
        <v>77</v>
      </c>
      <c r="J394">
        <v>300</v>
      </c>
      <c r="K394" t="s">
        <v>63</v>
      </c>
      <c r="L394" t="s">
        <v>125</v>
      </c>
      <c r="M394">
        <v>53.092159379492102</v>
      </c>
      <c r="N394">
        <v>-10.929258325244501</v>
      </c>
      <c r="O394">
        <v>6</v>
      </c>
      <c r="P394" t="s">
        <v>65</v>
      </c>
      <c r="R394">
        <v>0.5</v>
      </c>
      <c r="S394">
        <v>3</v>
      </c>
      <c r="T394">
        <v>5</v>
      </c>
      <c r="U394">
        <v>8</v>
      </c>
      <c r="V394" t="s">
        <v>72</v>
      </c>
      <c r="W394" t="s">
        <v>82</v>
      </c>
      <c r="X394" t="s">
        <v>69</v>
      </c>
      <c r="Z394">
        <v>5431.1129844123298</v>
      </c>
      <c r="AA394" s="2">
        <v>1.4618055555555556E-2</v>
      </c>
      <c r="AB394" s="46" t="str">
        <f t="shared" si="6"/>
        <v/>
      </c>
    </row>
    <row r="395" spans="1:28" x14ac:dyDescent="0.35">
      <c r="A395" s="1">
        <v>44748</v>
      </c>
      <c r="B395" s="2">
        <v>0.43738425925925922</v>
      </c>
      <c r="C395" t="s">
        <v>100</v>
      </c>
      <c r="D395" t="s">
        <v>60</v>
      </c>
      <c r="E395">
        <v>125</v>
      </c>
      <c r="F395" t="s">
        <v>70</v>
      </c>
      <c r="G395" t="s">
        <v>125</v>
      </c>
      <c r="H395" t="s">
        <v>101</v>
      </c>
      <c r="I395" t="s">
        <v>77</v>
      </c>
      <c r="J395">
        <v>300</v>
      </c>
      <c r="K395" t="s">
        <v>63</v>
      </c>
      <c r="L395" t="s">
        <v>125</v>
      </c>
      <c r="M395">
        <v>53.091639936179902</v>
      </c>
      <c r="N395">
        <v>-10.9420377265377</v>
      </c>
      <c r="O395">
        <v>6</v>
      </c>
      <c r="P395" t="s">
        <v>65</v>
      </c>
      <c r="R395">
        <v>0.5</v>
      </c>
      <c r="S395">
        <v>3</v>
      </c>
      <c r="T395">
        <v>6</v>
      </c>
      <c r="U395">
        <v>8</v>
      </c>
      <c r="V395" t="s">
        <v>72</v>
      </c>
      <c r="W395" t="s">
        <v>82</v>
      </c>
      <c r="X395" t="s">
        <v>69</v>
      </c>
      <c r="Z395">
        <v>1212.18099471446</v>
      </c>
      <c r="AA395" s="2">
        <v>3.3680555555555551E-3</v>
      </c>
      <c r="AB395" s="46">
        <f t="shared" si="6"/>
        <v>3.368055555555638E-3</v>
      </c>
    </row>
    <row r="396" spans="1:28" x14ac:dyDescent="0.35">
      <c r="A396" s="1">
        <v>44748</v>
      </c>
      <c r="B396" s="2">
        <v>0.44075231481481486</v>
      </c>
      <c r="C396" t="s">
        <v>100</v>
      </c>
      <c r="D396" t="s">
        <v>68</v>
      </c>
      <c r="E396">
        <v>125</v>
      </c>
      <c r="F396" t="s">
        <v>70</v>
      </c>
      <c r="G396" t="s">
        <v>125</v>
      </c>
      <c r="H396" t="s">
        <v>101</v>
      </c>
      <c r="I396" t="s">
        <v>77</v>
      </c>
      <c r="J396">
        <v>300</v>
      </c>
      <c r="K396" t="s">
        <v>63</v>
      </c>
      <c r="L396" t="s">
        <v>125</v>
      </c>
      <c r="M396">
        <v>53.090931206625001</v>
      </c>
      <c r="N396">
        <v>-10.9600389268633</v>
      </c>
      <c r="O396">
        <v>6</v>
      </c>
      <c r="P396" t="s">
        <v>65</v>
      </c>
      <c r="R396">
        <v>0.5</v>
      </c>
      <c r="S396">
        <v>3</v>
      </c>
      <c r="T396">
        <v>6</v>
      </c>
      <c r="U396">
        <v>8</v>
      </c>
      <c r="V396" t="s">
        <v>72</v>
      </c>
      <c r="W396" t="s">
        <v>82</v>
      </c>
      <c r="X396" t="s">
        <v>69</v>
      </c>
      <c r="Z396">
        <v>1212.18099471446</v>
      </c>
      <c r="AA396" s="2">
        <v>3.3680555555555551E-3</v>
      </c>
      <c r="AB396" s="46" t="str">
        <f t="shared" si="6"/>
        <v/>
      </c>
    </row>
    <row r="397" spans="1:28" x14ac:dyDescent="0.35">
      <c r="A397" s="1">
        <v>44748</v>
      </c>
      <c r="B397" s="2">
        <v>0.456087962962963</v>
      </c>
      <c r="C397" t="s">
        <v>100</v>
      </c>
      <c r="D397" t="s">
        <v>60</v>
      </c>
      <c r="E397">
        <v>126</v>
      </c>
      <c r="F397" t="s">
        <v>70</v>
      </c>
      <c r="G397" t="s">
        <v>125</v>
      </c>
      <c r="H397" t="s">
        <v>103</v>
      </c>
      <c r="I397" t="s">
        <v>77</v>
      </c>
      <c r="J397">
        <v>300</v>
      </c>
      <c r="K397" t="s">
        <v>63</v>
      </c>
      <c r="L397" t="s">
        <v>125</v>
      </c>
      <c r="M397">
        <v>53.088758727605899</v>
      </c>
      <c r="N397">
        <v>-11.043153054185099</v>
      </c>
      <c r="O397">
        <v>8</v>
      </c>
      <c r="P397" t="s">
        <v>65</v>
      </c>
      <c r="R397">
        <v>0.5</v>
      </c>
      <c r="S397">
        <v>3</v>
      </c>
      <c r="T397">
        <v>6</v>
      </c>
      <c r="U397">
        <v>8</v>
      </c>
      <c r="V397" t="s">
        <v>72</v>
      </c>
      <c r="W397" t="s">
        <v>73</v>
      </c>
      <c r="X397" t="s">
        <v>69</v>
      </c>
      <c r="Z397">
        <v>15963.3806807769</v>
      </c>
      <c r="AA397" s="2">
        <v>4.4988425925925925E-2</v>
      </c>
      <c r="AB397" s="46">
        <f t="shared" si="6"/>
        <v>1.0347222222222174E-2</v>
      </c>
    </row>
    <row r="398" spans="1:28" x14ac:dyDescent="0.35">
      <c r="A398" s="1">
        <v>44748</v>
      </c>
      <c r="B398" s="2">
        <v>0.46643518518518517</v>
      </c>
      <c r="C398" t="s">
        <v>100</v>
      </c>
      <c r="D398" t="s">
        <v>67</v>
      </c>
      <c r="E398">
        <v>126</v>
      </c>
      <c r="F398" t="s">
        <v>70</v>
      </c>
      <c r="G398" t="s">
        <v>125</v>
      </c>
      <c r="H398" t="s">
        <v>103</v>
      </c>
      <c r="I398" t="s">
        <v>77</v>
      </c>
      <c r="J398">
        <v>300</v>
      </c>
      <c r="K398" t="s">
        <v>63</v>
      </c>
      <c r="L398" t="s">
        <v>125</v>
      </c>
      <c r="M398">
        <v>53.088651609246902</v>
      </c>
      <c r="N398">
        <v>-11.096768672863501</v>
      </c>
      <c r="O398">
        <v>8</v>
      </c>
      <c r="P398" t="s">
        <v>65</v>
      </c>
      <c r="R398">
        <v>0.5</v>
      </c>
      <c r="S398">
        <v>4</v>
      </c>
      <c r="T398">
        <v>6</v>
      </c>
      <c r="U398">
        <v>8</v>
      </c>
      <c r="V398" t="s">
        <v>72</v>
      </c>
      <c r="W398" t="s">
        <v>73</v>
      </c>
      <c r="X398" t="s">
        <v>69</v>
      </c>
      <c r="Z398">
        <v>15963.3806807769</v>
      </c>
      <c r="AA398" s="2">
        <v>4.4988425925925925E-2</v>
      </c>
      <c r="AB398" s="46">
        <f t="shared" si="6"/>
        <v>1.6261574074074081E-2</v>
      </c>
    </row>
    <row r="399" spans="1:28" x14ac:dyDescent="0.35">
      <c r="A399" s="1">
        <v>44748</v>
      </c>
      <c r="B399" s="2">
        <v>0.48269675925925926</v>
      </c>
      <c r="C399" t="s">
        <v>100</v>
      </c>
      <c r="D399" t="s">
        <v>67</v>
      </c>
      <c r="E399">
        <v>126</v>
      </c>
      <c r="F399" t="s">
        <v>70</v>
      </c>
      <c r="G399" t="s">
        <v>125</v>
      </c>
      <c r="H399" t="s">
        <v>103</v>
      </c>
      <c r="I399" t="s">
        <v>77</v>
      </c>
      <c r="J399">
        <v>300</v>
      </c>
      <c r="K399" t="s">
        <v>63</v>
      </c>
      <c r="L399" t="s">
        <v>125</v>
      </c>
      <c r="M399">
        <v>53.089201096490903</v>
      </c>
      <c r="N399">
        <v>-11.182869040941799</v>
      </c>
      <c r="O399">
        <v>8</v>
      </c>
      <c r="P399" t="s">
        <v>65</v>
      </c>
      <c r="R399">
        <v>1</v>
      </c>
      <c r="S399">
        <v>4</v>
      </c>
      <c r="T399">
        <v>6</v>
      </c>
      <c r="U399">
        <v>8</v>
      </c>
      <c r="V399" t="s">
        <v>72</v>
      </c>
      <c r="W399" t="s">
        <v>73</v>
      </c>
      <c r="X399" t="s">
        <v>69</v>
      </c>
      <c r="Z399">
        <v>15963.3806807769</v>
      </c>
      <c r="AA399" s="2">
        <v>4.4988425925925925E-2</v>
      </c>
      <c r="AB399" s="46">
        <f t="shared" si="6"/>
        <v>1.8379629629629579E-2</v>
      </c>
    </row>
    <row r="400" spans="1:28" x14ac:dyDescent="0.35">
      <c r="A400" s="1">
        <v>44748</v>
      </c>
      <c r="B400" s="2">
        <v>0.50107638888888884</v>
      </c>
      <c r="C400" t="s">
        <v>100</v>
      </c>
      <c r="D400" t="s">
        <v>68</v>
      </c>
      <c r="E400">
        <v>126</v>
      </c>
      <c r="F400" t="s">
        <v>70</v>
      </c>
      <c r="G400" t="s">
        <v>125</v>
      </c>
      <c r="H400" t="s">
        <v>103</v>
      </c>
      <c r="I400" t="s">
        <v>77</v>
      </c>
      <c r="J400">
        <v>300</v>
      </c>
      <c r="K400" t="s">
        <v>63</v>
      </c>
      <c r="L400" t="s">
        <v>125</v>
      </c>
      <c r="M400">
        <v>53.089445416297501</v>
      </c>
      <c r="N400">
        <v>-11.280411085469201</v>
      </c>
      <c r="O400">
        <v>8</v>
      </c>
      <c r="P400" t="s">
        <v>65</v>
      </c>
      <c r="R400">
        <v>1</v>
      </c>
      <c r="S400">
        <v>4</v>
      </c>
      <c r="T400">
        <v>6</v>
      </c>
      <c r="U400">
        <v>8</v>
      </c>
      <c r="V400" t="s">
        <v>72</v>
      </c>
      <c r="W400" t="s">
        <v>73</v>
      </c>
      <c r="X400" t="s">
        <v>69</v>
      </c>
      <c r="Z400">
        <v>15963.3806807769</v>
      </c>
      <c r="AA400" s="2">
        <v>4.4988425925925925E-2</v>
      </c>
      <c r="AB400" s="46" t="str">
        <f t="shared" si="6"/>
        <v/>
      </c>
    </row>
    <row r="401" spans="1:28" x14ac:dyDescent="0.35">
      <c r="A401" s="1">
        <v>44748</v>
      </c>
      <c r="B401" s="2">
        <v>0.66032407407407401</v>
      </c>
      <c r="C401" t="s">
        <v>100</v>
      </c>
      <c r="D401" t="s">
        <v>60</v>
      </c>
      <c r="E401">
        <v>127</v>
      </c>
      <c r="F401" t="s">
        <v>70</v>
      </c>
      <c r="G401" t="s">
        <v>125</v>
      </c>
      <c r="H401" t="s">
        <v>103</v>
      </c>
      <c r="I401" t="s">
        <v>77</v>
      </c>
      <c r="J401">
        <v>300</v>
      </c>
      <c r="K401" t="s">
        <v>63</v>
      </c>
      <c r="L401" t="s">
        <v>125</v>
      </c>
      <c r="M401">
        <v>53.0898771946975</v>
      </c>
      <c r="N401">
        <v>-11.531451378326301</v>
      </c>
      <c r="O401">
        <v>10</v>
      </c>
      <c r="P401" t="s">
        <v>65</v>
      </c>
      <c r="R401">
        <v>1</v>
      </c>
      <c r="S401">
        <v>4</v>
      </c>
      <c r="T401">
        <v>6</v>
      </c>
      <c r="U401">
        <v>8</v>
      </c>
      <c r="V401" t="s">
        <v>65</v>
      </c>
      <c r="W401" t="s">
        <v>65</v>
      </c>
      <c r="X401" t="s">
        <v>69</v>
      </c>
      <c r="Z401">
        <v>21895.163442444798</v>
      </c>
      <c r="AA401" s="2">
        <v>6.7592592592592593E-2</v>
      </c>
      <c r="AB401" s="46">
        <f t="shared" si="6"/>
        <v>2.6157407407407796E-3</v>
      </c>
    </row>
    <row r="402" spans="1:28" x14ac:dyDescent="0.35">
      <c r="A402" s="1">
        <v>44748</v>
      </c>
      <c r="B402" s="2">
        <v>0.66293981481481479</v>
      </c>
      <c r="C402" t="s">
        <v>100</v>
      </c>
      <c r="D402" t="s">
        <v>67</v>
      </c>
      <c r="E402">
        <v>127</v>
      </c>
      <c r="F402" t="s">
        <v>70</v>
      </c>
      <c r="G402" t="s">
        <v>125</v>
      </c>
      <c r="H402" t="s">
        <v>103</v>
      </c>
      <c r="I402" t="s">
        <v>77</v>
      </c>
      <c r="J402">
        <v>300</v>
      </c>
      <c r="K402" t="s">
        <v>63</v>
      </c>
      <c r="L402" t="s">
        <v>125</v>
      </c>
      <c r="M402">
        <v>53.089736232654197</v>
      </c>
      <c r="N402">
        <v>-11.542801981479601</v>
      </c>
      <c r="O402">
        <v>10</v>
      </c>
      <c r="P402" t="s">
        <v>65</v>
      </c>
      <c r="R402">
        <v>1.5</v>
      </c>
      <c r="S402">
        <v>4</v>
      </c>
      <c r="T402">
        <v>6</v>
      </c>
      <c r="U402">
        <v>8</v>
      </c>
      <c r="V402" t="s">
        <v>65</v>
      </c>
      <c r="W402" t="s">
        <v>65</v>
      </c>
      <c r="X402" t="s">
        <v>69</v>
      </c>
      <c r="Z402">
        <v>21895.163442444798</v>
      </c>
      <c r="AA402" s="2">
        <v>6.7592592592592593E-2</v>
      </c>
      <c r="AB402" s="46">
        <f t="shared" si="6"/>
        <v>1.5729166666666683E-2</v>
      </c>
    </row>
    <row r="403" spans="1:28" x14ac:dyDescent="0.35">
      <c r="A403" s="1">
        <v>44748</v>
      </c>
      <c r="B403" s="2">
        <v>0.67866898148148147</v>
      </c>
      <c r="C403" t="s">
        <v>100</v>
      </c>
      <c r="D403" t="s">
        <v>67</v>
      </c>
      <c r="E403">
        <v>127</v>
      </c>
      <c r="F403" t="s">
        <v>70</v>
      </c>
      <c r="G403" t="s">
        <v>125</v>
      </c>
      <c r="H403" t="s">
        <v>103</v>
      </c>
      <c r="I403" t="s">
        <v>77</v>
      </c>
      <c r="J403">
        <v>300</v>
      </c>
      <c r="K403" t="s">
        <v>63</v>
      </c>
      <c r="L403" t="s">
        <v>125</v>
      </c>
      <c r="M403">
        <v>53.089865260385203</v>
      </c>
      <c r="N403">
        <v>-11.618799707956001</v>
      </c>
      <c r="O403">
        <v>10</v>
      </c>
      <c r="P403" t="s">
        <v>65</v>
      </c>
      <c r="R403">
        <v>1.5</v>
      </c>
      <c r="S403">
        <v>4</v>
      </c>
      <c r="T403">
        <v>6</v>
      </c>
      <c r="U403">
        <v>8</v>
      </c>
      <c r="V403" t="s">
        <v>65</v>
      </c>
      <c r="W403" t="s">
        <v>65</v>
      </c>
      <c r="X403" t="s">
        <v>69</v>
      </c>
      <c r="Z403">
        <v>21895.163442444798</v>
      </c>
      <c r="AA403" s="2">
        <v>6.7592592592592593E-2</v>
      </c>
      <c r="AB403" s="46">
        <f t="shared" si="6"/>
        <v>3.9421296296296315E-2</v>
      </c>
    </row>
    <row r="404" spans="1:28" x14ac:dyDescent="0.35">
      <c r="A404" s="1">
        <v>44748</v>
      </c>
      <c r="B404" s="2">
        <v>0.71809027777777779</v>
      </c>
      <c r="C404" t="s">
        <v>100</v>
      </c>
      <c r="D404" t="s">
        <v>67</v>
      </c>
      <c r="E404">
        <v>127</v>
      </c>
      <c r="F404" t="s">
        <v>70</v>
      </c>
      <c r="G404" t="s">
        <v>125</v>
      </c>
      <c r="H404" t="s">
        <v>103</v>
      </c>
      <c r="I404" t="s">
        <v>77</v>
      </c>
      <c r="J404">
        <v>300</v>
      </c>
      <c r="K404" t="s">
        <v>63</v>
      </c>
      <c r="L404" t="s">
        <v>125</v>
      </c>
      <c r="M404">
        <v>53.090934496008202</v>
      </c>
      <c r="N404">
        <v>-11.808926020960101</v>
      </c>
      <c r="O404">
        <v>6</v>
      </c>
      <c r="P404" t="s">
        <v>65</v>
      </c>
      <c r="R404">
        <v>1.5</v>
      </c>
      <c r="S404">
        <v>4</v>
      </c>
      <c r="T404">
        <v>6</v>
      </c>
      <c r="U404">
        <v>8</v>
      </c>
      <c r="V404" t="s">
        <v>72</v>
      </c>
      <c r="W404" t="s">
        <v>82</v>
      </c>
      <c r="X404" t="s">
        <v>69</v>
      </c>
      <c r="Z404">
        <v>21895.163442444798</v>
      </c>
      <c r="AA404" s="2">
        <v>6.7592592592592593E-2</v>
      </c>
      <c r="AB404" s="46">
        <f t="shared" si="6"/>
        <v>7.1296296296295969E-3</v>
      </c>
    </row>
    <row r="405" spans="1:28" x14ac:dyDescent="0.35">
      <c r="A405" s="1">
        <v>44748</v>
      </c>
      <c r="B405" s="2">
        <v>0.72521990740740738</v>
      </c>
      <c r="C405" t="s">
        <v>100</v>
      </c>
      <c r="D405" t="s">
        <v>67</v>
      </c>
      <c r="E405">
        <v>127</v>
      </c>
      <c r="F405" t="s">
        <v>70</v>
      </c>
      <c r="G405" t="s">
        <v>125</v>
      </c>
      <c r="H405" t="s">
        <v>103</v>
      </c>
      <c r="I405" t="s">
        <v>77</v>
      </c>
      <c r="J405">
        <v>300</v>
      </c>
      <c r="K405" t="s">
        <v>63</v>
      </c>
      <c r="L405" t="s">
        <v>125</v>
      </c>
      <c r="M405">
        <v>53.089284350470201</v>
      </c>
      <c r="N405">
        <v>-11.843820750124401</v>
      </c>
      <c r="O405">
        <v>6</v>
      </c>
      <c r="P405" t="s">
        <v>65</v>
      </c>
      <c r="R405">
        <v>1.5</v>
      </c>
      <c r="S405">
        <v>4</v>
      </c>
      <c r="T405">
        <v>6</v>
      </c>
      <c r="U405">
        <v>8</v>
      </c>
      <c r="V405" t="s">
        <v>72</v>
      </c>
      <c r="W405" t="s">
        <v>82</v>
      </c>
      <c r="X405" t="s">
        <v>69</v>
      </c>
      <c r="Z405">
        <v>21895.163442444798</v>
      </c>
      <c r="AA405" s="2">
        <v>6.7592592592592593E-2</v>
      </c>
      <c r="AB405" s="46">
        <f t="shared" si="6"/>
        <v>2.6967592592592737E-3</v>
      </c>
    </row>
    <row r="406" spans="1:28" x14ac:dyDescent="0.35">
      <c r="A406" s="1">
        <v>44748</v>
      </c>
      <c r="B406" s="2">
        <v>0.72791666666666666</v>
      </c>
      <c r="C406" t="s">
        <v>100</v>
      </c>
      <c r="D406" t="s">
        <v>68</v>
      </c>
      <c r="E406">
        <v>127</v>
      </c>
      <c r="F406" t="s">
        <v>70</v>
      </c>
      <c r="G406" t="s">
        <v>125</v>
      </c>
      <c r="H406" t="s">
        <v>103</v>
      </c>
      <c r="I406" t="s">
        <v>77</v>
      </c>
      <c r="J406">
        <v>300</v>
      </c>
      <c r="K406" t="s">
        <v>63</v>
      </c>
      <c r="L406" t="s">
        <v>125</v>
      </c>
      <c r="M406">
        <v>53.088954400807097</v>
      </c>
      <c r="N406">
        <v>-11.8561916461134</v>
      </c>
      <c r="O406">
        <v>6</v>
      </c>
      <c r="P406" t="s">
        <v>65</v>
      </c>
      <c r="R406">
        <v>1.5</v>
      </c>
      <c r="S406">
        <v>4</v>
      </c>
      <c r="T406">
        <v>6</v>
      </c>
      <c r="U406">
        <v>8</v>
      </c>
      <c r="V406" t="s">
        <v>72</v>
      </c>
      <c r="W406" t="s">
        <v>82</v>
      </c>
      <c r="X406" t="s">
        <v>69</v>
      </c>
      <c r="Z406">
        <v>21895.163442444798</v>
      </c>
      <c r="AA406" s="2">
        <v>6.7592592592592593E-2</v>
      </c>
      <c r="AB406" s="46" t="str">
        <f t="shared" si="6"/>
        <v/>
      </c>
    </row>
    <row r="407" spans="1:28" x14ac:dyDescent="0.35">
      <c r="A407" s="1">
        <v>44749</v>
      </c>
      <c r="B407" s="2">
        <v>0.36076388888888888</v>
      </c>
      <c r="C407" t="s">
        <v>100</v>
      </c>
      <c r="D407" t="s">
        <v>60</v>
      </c>
      <c r="E407">
        <v>128</v>
      </c>
      <c r="F407" t="s">
        <v>70</v>
      </c>
      <c r="G407" t="s">
        <v>125</v>
      </c>
      <c r="H407" t="s">
        <v>103</v>
      </c>
      <c r="I407" t="s">
        <v>77</v>
      </c>
      <c r="J407">
        <v>300</v>
      </c>
      <c r="K407" t="s">
        <v>63</v>
      </c>
      <c r="L407" t="s">
        <v>125</v>
      </c>
      <c r="M407">
        <v>53.094285988359999</v>
      </c>
      <c r="N407">
        <v>-14.2346641383324</v>
      </c>
      <c r="O407">
        <v>4</v>
      </c>
      <c r="P407" t="s">
        <v>65</v>
      </c>
      <c r="R407">
        <v>2</v>
      </c>
      <c r="S407">
        <v>4</v>
      </c>
      <c r="T407">
        <v>4</v>
      </c>
      <c r="U407">
        <v>8</v>
      </c>
      <c r="V407" t="s">
        <v>74</v>
      </c>
      <c r="W407" t="s">
        <v>82</v>
      </c>
      <c r="X407" t="s">
        <v>69</v>
      </c>
      <c r="Z407">
        <v>7182.2400476027096</v>
      </c>
      <c r="AA407" s="2">
        <v>2.0324074074074074E-2</v>
      </c>
      <c r="AB407" s="46">
        <f t="shared" si="6"/>
        <v>1.3078703703703898E-3</v>
      </c>
    </row>
    <row r="408" spans="1:28" x14ac:dyDescent="0.35">
      <c r="A408" s="1">
        <v>44749</v>
      </c>
      <c r="B408" s="2">
        <v>0.36207175925925927</v>
      </c>
      <c r="C408" t="s">
        <v>100</v>
      </c>
      <c r="D408" t="s">
        <v>67</v>
      </c>
      <c r="E408">
        <v>128</v>
      </c>
      <c r="F408" t="s">
        <v>70</v>
      </c>
      <c r="G408" t="s">
        <v>125</v>
      </c>
      <c r="H408" t="s">
        <v>103</v>
      </c>
      <c r="I408" t="s">
        <v>77</v>
      </c>
      <c r="J408">
        <v>300</v>
      </c>
      <c r="K408" t="s">
        <v>63</v>
      </c>
      <c r="L408" t="s">
        <v>125</v>
      </c>
      <c r="M408">
        <v>53.094209256253599</v>
      </c>
      <c r="N408">
        <v>-14.241719251792899</v>
      </c>
      <c r="O408">
        <v>4</v>
      </c>
      <c r="P408" t="s">
        <v>65</v>
      </c>
      <c r="R408">
        <v>2</v>
      </c>
      <c r="S408">
        <v>4</v>
      </c>
      <c r="T408">
        <v>4</v>
      </c>
      <c r="U408">
        <v>8</v>
      </c>
      <c r="V408" t="s">
        <v>72</v>
      </c>
      <c r="W408" t="s">
        <v>82</v>
      </c>
      <c r="X408" t="s">
        <v>69</v>
      </c>
      <c r="Z408">
        <v>7182.2400476027096</v>
      </c>
      <c r="AA408" s="2">
        <v>2.0324074074074074E-2</v>
      </c>
      <c r="AB408" s="46">
        <f t="shared" si="6"/>
        <v>1.5520833333333373E-2</v>
      </c>
    </row>
    <row r="409" spans="1:28" x14ac:dyDescent="0.35">
      <c r="A409" s="1">
        <v>44749</v>
      </c>
      <c r="B409" s="2">
        <v>0.37759259259259265</v>
      </c>
      <c r="C409" t="s">
        <v>100</v>
      </c>
      <c r="D409" t="s">
        <v>67</v>
      </c>
      <c r="E409">
        <v>128</v>
      </c>
      <c r="F409" t="s">
        <v>70</v>
      </c>
      <c r="G409" t="s">
        <v>125</v>
      </c>
      <c r="H409" t="s">
        <v>103</v>
      </c>
      <c r="I409" t="s">
        <v>77</v>
      </c>
      <c r="J409">
        <v>300</v>
      </c>
      <c r="K409" t="s">
        <v>63</v>
      </c>
      <c r="L409" t="s">
        <v>125</v>
      </c>
      <c r="M409">
        <v>53.092937808753803</v>
      </c>
      <c r="N409">
        <v>-14.3262992246617</v>
      </c>
      <c r="O409">
        <v>2</v>
      </c>
      <c r="P409" t="s">
        <v>65</v>
      </c>
      <c r="R409">
        <v>2</v>
      </c>
      <c r="S409">
        <v>4</v>
      </c>
      <c r="T409">
        <v>4</v>
      </c>
      <c r="U409">
        <v>8</v>
      </c>
      <c r="V409" t="s">
        <v>72</v>
      </c>
      <c r="W409" t="s">
        <v>82</v>
      </c>
      <c r="X409" t="s">
        <v>69</v>
      </c>
      <c r="Z409">
        <v>7182.2400476027096</v>
      </c>
      <c r="AA409" s="2">
        <v>2.0324074074074074E-2</v>
      </c>
      <c r="AB409" s="46">
        <f t="shared" si="6"/>
        <v>3.4953703703702876E-3</v>
      </c>
    </row>
    <row r="410" spans="1:28" x14ac:dyDescent="0.35">
      <c r="A410" s="1">
        <v>44749</v>
      </c>
      <c r="B410" s="2">
        <v>0.38108796296296293</v>
      </c>
      <c r="C410" t="s">
        <v>100</v>
      </c>
      <c r="D410" t="s">
        <v>68</v>
      </c>
      <c r="E410">
        <v>128</v>
      </c>
      <c r="F410" t="s">
        <v>70</v>
      </c>
      <c r="G410" t="s">
        <v>125</v>
      </c>
      <c r="H410" t="s">
        <v>103</v>
      </c>
      <c r="I410" t="s">
        <v>77</v>
      </c>
      <c r="J410">
        <v>300</v>
      </c>
      <c r="K410" t="s">
        <v>63</v>
      </c>
      <c r="L410" t="s">
        <v>125</v>
      </c>
      <c r="M410">
        <v>53.092833518244703</v>
      </c>
      <c r="N410">
        <v>-14.341272748166</v>
      </c>
      <c r="O410">
        <v>2</v>
      </c>
      <c r="P410" t="s">
        <v>65</v>
      </c>
      <c r="R410">
        <v>2</v>
      </c>
      <c r="S410">
        <v>4</v>
      </c>
      <c r="T410">
        <v>4</v>
      </c>
      <c r="U410">
        <v>8</v>
      </c>
      <c r="V410" t="s">
        <v>72</v>
      </c>
      <c r="W410" t="s">
        <v>82</v>
      </c>
      <c r="X410" t="s">
        <v>69</v>
      </c>
      <c r="Z410">
        <v>7182.2400476027096</v>
      </c>
      <c r="AA410" s="2">
        <v>2.0324074074074074E-2</v>
      </c>
      <c r="AB410" s="46" t="str">
        <f t="shared" si="6"/>
        <v/>
      </c>
    </row>
    <row r="411" spans="1:28" x14ac:dyDescent="0.35">
      <c r="A411" s="1">
        <v>44749</v>
      </c>
      <c r="B411" s="2">
        <v>0.38170138888888888</v>
      </c>
      <c r="C411" t="s">
        <v>100</v>
      </c>
      <c r="D411" t="s">
        <v>60</v>
      </c>
      <c r="E411">
        <v>129</v>
      </c>
      <c r="F411" t="s">
        <v>78</v>
      </c>
      <c r="G411" t="s">
        <v>125</v>
      </c>
      <c r="H411" t="s">
        <v>103</v>
      </c>
      <c r="I411" t="s">
        <v>80</v>
      </c>
      <c r="L411" t="s">
        <v>125</v>
      </c>
      <c r="M411">
        <v>53.0927841418833</v>
      </c>
      <c r="N411">
        <v>-14.341843938042199</v>
      </c>
      <c r="O411">
        <v>2</v>
      </c>
      <c r="P411" t="s">
        <v>65</v>
      </c>
      <c r="R411">
        <v>2</v>
      </c>
      <c r="S411">
        <v>4</v>
      </c>
      <c r="T411">
        <v>4</v>
      </c>
      <c r="U411">
        <v>8</v>
      </c>
      <c r="V411" t="s">
        <v>72</v>
      </c>
      <c r="W411" t="s">
        <v>82</v>
      </c>
      <c r="X411" t="s">
        <v>69</v>
      </c>
      <c r="Z411">
        <v>180.917846000955</v>
      </c>
      <c r="AA411" s="2">
        <v>1.6747685185185185E-2</v>
      </c>
      <c r="AB411" s="46">
        <f t="shared" si="6"/>
        <v>1.6747685185185157E-2</v>
      </c>
    </row>
    <row r="412" spans="1:28" x14ac:dyDescent="0.35">
      <c r="A412" s="1">
        <v>44749</v>
      </c>
      <c r="B412" s="2">
        <v>0.39844907407407404</v>
      </c>
      <c r="C412" t="s">
        <v>100</v>
      </c>
      <c r="D412" t="s">
        <v>68</v>
      </c>
      <c r="E412">
        <v>129</v>
      </c>
      <c r="F412" t="s">
        <v>78</v>
      </c>
      <c r="G412" t="s">
        <v>125</v>
      </c>
      <c r="H412" t="s">
        <v>103</v>
      </c>
      <c r="I412" t="s">
        <v>80</v>
      </c>
      <c r="L412" t="s">
        <v>125</v>
      </c>
      <c r="M412">
        <v>53.092812594394601</v>
      </c>
      <c r="N412">
        <v>-14.342372837233</v>
      </c>
      <c r="O412">
        <v>2</v>
      </c>
      <c r="P412" t="s">
        <v>65</v>
      </c>
      <c r="R412">
        <v>2</v>
      </c>
      <c r="S412">
        <v>4</v>
      </c>
      <c r="T412">
        <v>4</v>
      </c>
      <c r="U412">
        <v>8</v>
      </c>
      <c r="V412" t="s">
        <v>72</v>
      </c>
      <c r="W412" t="s">
        <v>82</v>
      </c>
      <c r="X412" t="s">
        <v>69</v>
      </c>
      <c r="Z412">
        <v>180.917846000955</v>
      </c>
      <c r="AA412" s="2">
        <v>1.6747685185185185E-2</v>
      </c>
      <c r="AB412" s="46" t="str">
        <f t="shared" si="6"/>
        <v/>
      </c>
    </row>
    <row r="413" spans="1:28" x14ac:dyDescent="0.35">
      <c r="A413" s="1">
        <v>44749</v>
      </c>
      <c r="B413" s="2">
        <v>0.42320601851851852</v>
      </c>
      <c r="C413" t="s">
        <v>100</v>
      </c>
      <c r="D413" t="s">
        <v>60</v>
      </c>
      <c r="E413">
        <v>130</v>
      </c>
      <c r="F413" t="s">
        <v>70</v>
      </c>
      <c r="G413" t="s">
        <v>125</v>
      </c>
      <c r="H413" t="s">
        <v>103</v>
      </c>
      <c r="I413" t="s">
        <v>76</v>
      </c>
      <c r="J413">
        <v>300</v>
      </c>
      <c r="K413" t="s">
        <v>63</v>
      </c>
      <c r="L413" t="s">
        <v>125</v>
      </c>
      <c r="M413">
        <v>53.1237490287592</v>
      </c>
      <c r="N413">
        <v>-14.3305467554435</v>
      </c>
      <c r="O413">
        <v>1</v>
      </c>
      <c r="P413" t="s">
        <v>65</v>
      </c>
      <c r="R413">
        <v>2</v>
      </c>
      <c r="S413">
        <v>4</v>
      </c>
      <c r="T413">
        <v>4</v>
      </c>
      <c r="U413">
        <v>8</v>
      </c>
      <c r="V413" t="s">
        <v>72</v>
      </c>
      <c r="W413" t="s">
        <v>82</v>
      </c>
      <c r="X413" t="s">
        <v>69</v>
      </c>
      <c r="Z413">
        <v>24386.080145445601</v>
      </c>
      <c r="AA413" s="2">
        <v>5.8541666666666665E-2</v>
      </c>
      <c r="AB413" s="46">
        <f t="shared" si="6"/>
        <v>1.4791666666666647E-2</v>
      </c>
    </row>
    <row r="414" spans="1:28" x14ac:dyDescent="0.35">
      <c r="A414" s="1">
        <v>44749</v>
      </c>
      <c r="B414" s="2">
        <v>0.43799768518518517</v>
      </c>
      <c r="C414" t="s">
        <v>100</v>
      </c>
      <c r="D414" t="s">
        <v>67</v>
      </c>
      <c r="E414">
        <v>130</v>
      </c>
      <c r="F414" t="s">
        <v>70</v>
      </c>
      <c r="G414" t="s">
        <v>125</v>
      </c>
      <c r="H414" t="s">
        <v>103</v>
      </c>
      <c r="I414" t="s">
        <v>76</v>
      </c>
      <c r="J414">
        <v>300</v>
      </c>
      <c r="K414" t="s">
        <v>63</v>
      </c>
      <c r="L414" t="s">
        <v>125</v>
      </c>
      <c r="M414">
        <v>53.177438469688298</v>
      </c>
      <c r="N414">
        <v>-14.319241387319799</v>
      </c>
      <c r="O414">
        <v>4</v>
      </c>
      <c r="P414" t="s">
        <v>65</v>
      </c>
      <c r="R414">
        <v>2</v>
      </c>
      <c r="S414">
        <v>4</v>
      </c>
      <c r="T414">
        <v>4</v>
      </c>
      <c r="U414">
        <v>8</v>
      </c>
      <c r="V414" t="s">
        <v>72</v>
      </c>
      <c r="W414" t="s">
        <v>82</v>
      </c>
      <c r="X414" t="s">
        <v>69</v>
      </c>
      <c r="Z414">
        <v>24386.080145445601</v>
      </c>
      <c r="AA414" s="2">
        <v>5.8541666666666665E-2</v>
      </c>
      <c r="AB414" s="46">
        <f t="shared" si="6"/>
        <v>3.8530092592592657E-2</v>
      </c>
    </row>
    <row r="415" spans="1:28" x14ac:dyDescent="0.35">
      <c r="A415" s="1">
        <v>44749</v>
      </c>
      <c r="B415" s="2">
        <v>0.47652777777777783</v>
      </c>
      <c r="C415" t="s">
        <v>100</v>
      </c>
      <c r="D415" t="s">
        <v>67</v>
      </c>
      <c r="E415">
        <v>130</v>
      </c>
      <c r="F415" t="s">
        <v>70</v>
      </c>
      <c r="G415" t="s">
        <v>125</v>
      </c>
      <c r="H415" t="s">
        <v>103</v>
      </c>
      <c r="I415" t="s">
        <v>76</v>
      </c>
      <c r="J415">
        <v>300</v>
      </c>
      <c r="K415" t="s">
        <v>63</v>
      </c>
      <c r="L415" t="s">
        <v>125</v>
      </c>
      <c r="M415">
        <v>53.320141316748497</v>
      </c>
      <c r="N415">
        <v>-14.289539891813201</v>
      </c>
      <c r="O415">
        <v>8</v>
      </c>
      <c r="P415" t="s">
        <v>65</v>
      </c>
      <c r="R415">
        <v>2</v>
      </c>
      <c r="S415">
        <v>4</v>
      </c>
      <c r="T415">
        <v>4</v>
      </c>
      <c r="U415">
        <v>8</v>
      </c>
      <c r="V415" t="s">
        <v>72</v>
      </c>
      <c r="W415" t="s">
        <v>82</v>
      </c>
      <c r="X415" t="s">
        <v>69</v>
      </c>
      <c r="Z415">
        <v>24386.080145445601</v>
      </c>
      <c r="AA415" s="2">
        <v>5.8541666666666665E-2</v>
      </c>
      <c r="AB415" s="46">
        <f t="shared" si="6"/>
        <v>5.2199074074073537E-3</v>
      </c>
    </row>
    <row r="416" spans="1:28" x14ac:dyDescent="0.35">
      <c r="A416" s="1">
        <v>44749</v>
      </c>
      <c r="B416" s="2">
        <v>0.48174768518518518</v>
      </c>
      <c r="C416" t="s">
        <v>100</v>
      </c>
      <c r="D416" t="s">
        <v>68</v>
      </c>
      <c r="E416">
        <v>130</v>
      </c>
      <c r="F416" t="s">
        <v>70</v>
      </c>
      <c r="G416" t="s">
        <v>125</v>
      </c>
      <c r="H416" t="s">
        <v>103</v>
      </c>
      <c r="I416" t="s">
        <v>76</v>
      </c>
      <c r="J416">
        <v>300</v>
      </c>
      <c r="K416" t="s">
        <v>63</v>
      </c>
      <c r="L416" t="s">
        <v>125</v>
      </c>
      <c r="M416">
        <v>53.339426050436501</v>
      </c>
      <c r="N416">
        <v>-14.2833996524352</v>
      </c>
      <c r="O416">
        <v>8</v>
      </c>
      <c r="P416" t="s">
        <v>65</v>
      </c>
      <c r="R416">
        <v>2</v>
      </c>
      <c r="S416">
        <v>4</v>
      </c>
      <c r="T416">
        <v>4</v>
      </c>
      <c r="U416">
        <v>8</v>
      </c>
      <c r="V416" t="s">
        <v>72</v>
      </c>
      <c r="W416" t="s">
        <v>82</v>
      </c>
      <c r="X416" t="s">
        <v>69</v>
      </c>
      <c r="Z416">
        <v>24386.080145445601</v>
      </c>
      <c r="AA416" s="2">
        <v>5.8541666666666665E-2</v>
      </c>
      <c r="AB416" s="46" t="str">
        <f t="shared" si="6"/>
        <v/>
      </c>
    </row>
    <row r="417" spans="1:28" x14ac:dyDescent="0.35">
      <c r="A417" s="1">
        <v>44749</v>
      </c>
      <c r="B417" s="2">
        <v>0.48442129629629632</v>
      </c>
      <c r="C417" t="s">
        <v>100</v>
      </c>
      <c r="D417" t="s">
        <v>60</v>
      </c>
      <c r="E417">
        <v>131</v>
      </c>
      <c r="F417" t="s">
        <v>70</v>
      </c>
      <c r="G417" t="s">
        <v>125</v>
      </c>
      <c r="H417" t="s">
        <v>103</v>
      </c>
      <c r="I417" t="s">
        <v>77</v>
      </c>
      <c r="J417">
        <v>300</v>
      </c>
      <c r="K417" t="s">
        <v>63</v>
      </c>
      <c r="L417" t="s">
        <v>125</v>
      </c>
      <c r="M417">
        <v>53.340741904623499</v>
      </c>
      <c r="N417">
        <v>-14.2669121811871</v>
      </c>
      <c r="O417">
        <v>8</v>
      </c>
      <c r="P417" t="s">
        <v>65</v>
      </c>
      <c r="R417">
        <v>1.5</v>
      </c>
      <c r="S417">
        <v>4</v>
      </c>
      <c r="T417">
        <v>4</v>
      </c>
      <c r="U417">
        <v>8</v>
      </c>
      <c r="V417" t="s">
        <v>72</v>
      </c>
      <c r="W417" t="s">
        <v>82</v>
      </c>
      <c r="X417" t="s">
        <v>69</v>
      </c>
      <c r="Z417">
        <v>6045.2020379731603</v>
      </c>
      <c r="AA417" s="2">
        <v>1.3402777777777777E-2</v>
      </c>
      <c r="AB417" s="46">
        <f t="shared" si="6"/>
        <v>1.3402777777777763E-2</v>
      </c>
    </row>
    <row r="418" spans="1:28" x14ac:dyDescent="0.35">
      <c r="A418" s="1">
        <v>44749</v>
      </c>
      <c r="B418" s="2">
        <v>0.49782407407407409</v>
      </c>
      <c r="C418" t="s">
        <v>100</v>
      </c>
      <c r="D418" t="s">
        <v>68</v>
      </c>
      <c r="E418">
        <v>131</v>
      </c>
      <c r="F418" t="s">
        <v>70</v>
      </c>
      <c r="G418" t="s">
        <v>125</v>
      </c>
      <c r="H418" t="s">
        <v>103</v>
      </c>
      <c r="I418" t="s">
        <v>77</v>
      </c>
      <c r="J418">
        <v>300</v>
      </c>
      <c r="K418" t="s">
        <v>63</v>
      </c>
      <c r="L418" t="s">
        <v>125</v>
      </c>
      <c r="M418">
        <v>53.341781648681703</v>
      </c>
      <c r="N418">
        <v>-14.1760438421255</v>
      </c>
      <c r="O418">
        <v>8</v>
      </c>
      <c r="P418" t="s">
        <v>65</v>
      </c>
      <c r="R418">
        <v>1.5</v>
      </c>
      <c r="S418">
        <v>4</v>
      </c>
      <c r="T418">
        <v>4</v>
      </c>
      <c r="U418">
        <v>8</v>
      </c>
      <c r="V418" t="s">
        <v>72</v>
      </c>
      <c r="W418" t="s">
        <v>82</v>
      </c>
      <c r="X418" t="s">
        <v>69</v>
      </c>
      <c r="Z418">
        <v>6045.2020379731603</v>
      </c>
      <c r="AA418" s="2">
        <v>1.3402777777777777E-2</v>
      </c>
      <c r="AB418" s="46" t="str">
        <f t="shared" si="6"/>
        <v/>
      </c>
    </row>
    <row r="419" spans="1:28" x14ac:dyDescent="0.35">
      <c r="A419" s="1">
        <v>44749</v>
      </c>
      <c r="B419" s="2">
        <v>0.60827546296296298</v>
      </c>
      <c r="C419" t="s">
        <v>100</v>
      </c>
      <c r="D419" t="s">
        <v>60</v>
      </c>
      <c r="E419">
        <v>132</v>
      </c>
      <c r="F419" t="s">
        <v>70</v>
      </c>
      <c r="G419" t="s">
        <v>125</v>
      </c>
      <c r="H419" t="s">
        <v>103</v>
      </c>
      <c r="I419" t="s">
        <v>77</v>
      </c>
      <c r="J419">
        <v>300</v>
      </c>
      <c r="K419" t="s">
        <v>63</v>
      </c>
      <c r="L419" t="s">
        <v>125</v>
      </c>
      <c r="M419">
        <v>53.340827858010499</v>
      </c>
      <c r="N419">
        <v>-13.9206691712369</v>
      </c>
      <c r="O419">
        <v>8</v>
      </c>
      <c r="P419" t="s">
        <v>65</v>
      </c>
      <c r="R419">
        <v>1</v>
      </c>
      <c r="S419">
        <v>4</v>
      </c>
      <c r="T419">
        <v>3</v>
      </c>
      <c r="U419">
        <v>8</v>
      </c>
      <c r="V419" t="s">
        <v>65</v>
      </c>
      <c r="W419" t="s">
        <v>65</v>
      </c>
      <c r="X419" t="s">
        <v>69</v>
      </c>
      <c r="Z419">
        <v>41337.696712078301</v>
      </c>
      <c r="AA419" s="2">
        <v>8.7719907407407413E-2</v>
      </c>
      <c r="AB419" s="46">
        <f t="shared" si="6"/>
        <v>6.423611111111116E-3</v>
      </c>
    </row>
    <row r="420" spans="1:28" x14ac:dyDescent="0.35">
      <c r="A420" s="1">
        <v>44749</v>
      </c>
      <c r="B420" s="2">
        <v>0.61469907407407409</v>
      </c>
      <c r="C420" t="s">
        <v>100</v>
      </c>
      <c r="D420" t="s">
        <v>67</v>
      </c>
      <c r="E420">
        <v>132</v>
      </c>
      <c r="F420" t="s">
        <v>70</v>
      </c>
      <c r="G420" t="s">
        <v>125</v>
      </c>
      <c r="H420" t="s">
        <v>103</v>
      </c>
      <c r="I420" t="s">
        <v>77</v>
      </c>
      <c r="J420">
        <v>300</v>
      </c>
      <c r="K420" t="s">
        <v>63</v>
      </c>
      <c r="L420" t="s">
        <v>125</v>
      </c>
      <c r="M420">
        <v>53.340721266096899</v>
      </c>
      <c r="N420">
        <v>-13.876037578119799</v>
      </c>
      <c r="O420">
        <v>4</v>
      </c>
      <c r="P420" t="s">
        <v>65</v>
      </c>
      <c r="R420">
        <v>1</v>
      </c>
      <c r="S420">
        <v>4</v>
      </c>
      <c r="T420">
        <v>3</v>
      </c>
      <c r="U420">
        <v>8</v>
      </c>
      <c r="V420" t="s">
        <v>65</v>
      </c>
      <c r="W420" t="s">
        <v>65</v>
      </c>
      <c r="X420" t="s">
        <v>69</v>
      </c>
      <c r="Z420">
        <v>41337.696712078301</v>
      </c>
      <c r="AA420" s="2">
        <v>8.7719907407407413E-2</v>
      </c>
      <c r="AB420" s="46">
        <f t="shared" si="6"/>
        <v>1.5046296296294948E-4</v>
      </c>
    </row>
    <row r="421" spans="1:28" x14ac:dyDescent="0.35">
      <c r="A421" s="1">
        <v>44749</v>
      </c>
      <c r="B421" s="2">
        <v>0.61484953703703704</v>
      </c>
      <c r="C421" t="s">
        <v>100</v>
      </c>
      <c r="D421" t="s">
        <v>67</v>
      </c>
      <c r="E421">
        <v>132</v>
      </c>
      <c r="F421" t="s">
        <v>70</v>
      </c>
      <c r="G421" t="s">
        <v>125</v>
      </c>
      <c r="H421" t="s">
        <v>103</v>
      </c>
      <c r="I421" t="s">
        <v>77</v>
      </c>
      <c r="J421">
        <v>300</v>
      </c>
      <c r="K421" t="s">
        <v>63</v>
      </c>
      <c r="L421" t="s">
        <v>125</v>
      </c>
      <c r="M421">
        <v>53.340707135439501</v>
      </c>
      <c r="N421">
        <v>-13.874995691260301</v>
      </c>
      <c r="O421">
        <v>4</v>
      </c>
      <c r="P421" t="s">
        <v>65</v>
      </c>
      <c r="R421">
        <v>1</v>
      </c>
      <c r="S421">
        <v>4</v>
      </c>
      <c r="T421">
        <v>3</v>
      </c>
      <c r="U421">
        <v>8</v>
      </c>
      <c r="V421" t="s">
        <v>72</v>
      </c>
      <c r="W421" t="s">
        <v>81</v>
      </c>
      <c r="X421" t="s">
        <v>69</v>
      </c>
      <c r="Z421">
        <v>41337.696712078301</v>
      </c>
      <c r="AA421" s="2">
        <v>8.7719907407407413E-2</v>
      </c>
      <c r="AB421" s="46">
        <f t="shared" si="6"/>
        <v>9.8958333333333259E-3</v>
      </c>
    </row>
    <row r="422" spans="1:28" x14ac:dyDescent="0.35">
      <c r="A422" s="1">
        <v>44749</v>
      </c>
      <c r="B422" s="2">
        <v>0.62474537037037037</v>
      </c>
      <c r="C422" t="s">
        <v>100</v>
      </c>
      <c r="D422" t="s">
        <v>67</v>
      </c>
      <c r="E422">
        <v>132</v>
      </c>
      <c r="F422" t="s">
        <v>70</v>
      </c>
      <c r="G422" t="s">
        <v>125</v>
      </c>
      <c r="H422" t="s">
        <v>103</v>
      </c>
      <c r="I422" t="s">
        <v>77</v>
      </c>
      <c r="J422">
        <v>300</v>
      </c>
      <c r="K422" t="s">
        <v>63</v>
      </c>
      <c r="L422" t="s">
        <v>125</v>
      </c>
      <c r="M422">
        <v>53.340815766886102</v>
      </c>
      <c r="N422">
        <v>-13.8060532996095</v>
      </c>
      <c r="O422">
        <v>0.5</v>
      </c>
      <c r="P422" t="s">
        <v>65</v>
      </c>
      <c r="R422">
        <v>1</v>
      </c>
      <c r="S422">
        <v>4</v>
      </c>
      <c r="T422">
        <v>3</v>
      </c>
      <c r="U422">
        <v>8</v>
      </c>
      <c r="V422" t="s">
        <v>72</v>
      </c>
      <c r="W422" t="s">
        <v>81</v>
      </c>
      <c r="X422" t="s">
        <v>69</v>
      </c>
      <c r="Z422">
        <v>41337.696712078301</v>
      </c>
      <c r="AA422" s="2">
        <v>8.7719907407407413E-2</v>
      </c>
      <c r="AB422" s="46">
        <f t="shared" si="6"/>
        <v>2.256944444444442E-2</v>
      </c>
    </row>
    <row r="423" spans="1:28" x14ac:dyDescent="0.35">
      <c r="A423" s="1">
        <v>44749</v>
      </c>
      <c r="B423" s="2">
        <v>0.64731481481481479</v>
      </c>
      <c r="C423" t="s">
        <v>100</v>
      </c>
      <c r="D423" t="s">
        <v>67</v>
      </c>
      <c r="E423">
        <v>132</v>
      </c>
      <c r="F423" t="s">
        <v>70</v>
      </c>
      <c r="G423" t="s">
        <v>125</v>
      </c>
      <c r="H423" t="s">
        <v>103</v>
      </c>
      <c r="I423" t="s">
        <v>77</v>
      </c>
      <c r="J423">
        <v>300</v>
      </c>
      <c r="K423" t="s">
        <v>63</v>
      </c>
      <c r="L423" t="s">
        <v>125</v>
      </c>
      <c r="M423">
        <v>53.340856037197597</v>
      </c>
      <c r="N423">
        <v>-13.649521035544099</v>
      </c>
      <c r="O423">
        <v>1</v>
      </c>
      <c r="P423" t="s">
        <v>65</v>
      </c>
      <c r="R423">
        <v>1</v>
      </c>
      <c r="S423">
        <v>4</v>
      </c>
      <c r="T423">
        <v>3</v>
      </c>
      <c r="U423">
        <v>8</v>
      </c>
      <c r="V423" t="s">
        <v>72</v>
      </c>
      <c r="W423" t="s">
        <v>81</v>
      </c>
      <c r="X423" t="s">
        <v>69</v>
      </c>
      <c r="Z423">
        <v>41337.696712078301</v>
      </c>
      <c r="AA423" s="2">
        <v>8.7719907407407413E-2</v>
      </c>
      <c r="AB423" s="46">
        <f t="shared" si="6"/>
        <v>1.8287037037036935E-3</v>
      </c>
    </row>
    <row r="424" spans="1:28" x14ac:dyDescent="0.35">
      <c r="A424" s="1">
        <v>44749</v>
      </c>
      <c r="B424" s="2">
        <v>0.64914351851851848</v>
      </c>
      <c r="C424" t="s">
        <v>100</v>
      </c>
      <c r="D424" t="s">
        <v>67</v>
      </c>
      <c r="E424">
        <v>132</v>
      </c>
      <c r="F424" t="s">
        <v>70</v>
      </c>
      <c r="G424" t="s">
        <v>125</v>
      </c>
      <c r="H424" t="s">
        <v>103</v>
      </c>
      <c r="I424" t="s">
        <v>77</v>
      </c>
      <c r="J424">
        <v>300</v>
      </c>
      <c r="K424" t="s">
        <v>63</v>
      </c>
      <c r="L424" t="s">
        <v>125</v>
      </c>
      <c r="M424">
        <v>53.340802910353197</v>
      </c>
      <c r="N424">
        <v>-13.6368607704855</v>
      </c>
      <c r="O424">
        <v>1</v>
      </c>
      <c r="P424" t="s">
        <v>65</v>
      </c>
      <c r="R424">
        <v>1</v>
      </c>
      <c r="S424">
        <v>3</v>
      </c>
      <c r="T424">
        <v>3</v>
      </c>
      <c r="U424">
        <v>8</v>
      </c>
      <c r="V424" t="s">
        <v>72</v>
      </c>
      <c r="W424" t="s">
        <v>81</v>
      </c>
      <c r="X424" t="s">
        <v>69</v>
      </c>
      <c r="Z424">
        <v>41337.696712078301</v>
      </c>
      <c r="AA424" s="2">
        <v>8.7719907407407413E-2</v>
      </c>
      <c r="AB424" s="46">
        <f t="shared" si="6"/>
        <v>2.1064814814815147E-3</v>
      </c>
    </row>
    <row r="425" spans="1:28" x14ac:dyDescent="0.35">
      <c r="A425" s="1">
        <v>44749</v>
      </c>
      <c r="B425" s="2">
        <v>0.65125</v>
      </c>
      <c r="C425" t="s">
        <v>100</v>
      </c>
      <c r="D425" t="s">
        <v>67</v>
      </c>
      <c r="E425">
        <v>132</v>
      </c>
      <c r="F425" t="s">
        <v>70</v>
      </c>
      <c r="G425" t="s">
        <v>125</v>
      </c>
      <c r="H425" t="s">
        <v>103</v>
      </c>
      <c r="I425" t="s">
        <v>77</v>
      </c>
      <c r="J425">
        <v>300</v>
      </c>
      <c r="K425" t="s">
        <v>63</v>
      </c>
      <c r="L425" t="s">
        <v>125</v>
      </c>
      <c r="M425">
        <v>53.3406704453812</v>
      </c>
      <c r="N425">
        <v>-13.622136630426301</v>
      </c>
      <c r="O425">
        <v>1</v>
      </c>
      <c r="P425" t="s">
        <v>65</v>
      </c>
      <c r="R425">
        <v>1</v>
      </c>
      <c r="S425">
        <v>3</v>
      </c>
      <c r="T425">
        <v>3</v>
      </c>
      <c r="U425">
        <v>8</v>
      </c>
      <c r="V425" t="s">
        <v>72</v>
      </c>
      <c r="W425" t="s">
        <v>81</v>
      </c>
      <c r="X425" t="s">
        <v>69</v>
      </c>
      <c r="Z425">
        <v>41337.696712078301</v>
      </c>
      <c r="AA425" s="2">
        <v>8.7719907407407413E-2</v>
      </c>
      <c r="AB425" s="46">
        <f t="shared" si="6"/>
        <v>6.5625000000000266E-3</v>
      </c>
    </row>
    <row r="426" spans="1:28" x14ac:dyDescent="0.35">
      <c r="A426" s="1">
        <v>44749</v>
      </c>
      <c r="B426" s="2">
        <v>0.65781250000000002</v>
      </c>
      <c r="C426" t="s">
        <v>100</v>
      </c>
      <c r="D426" t="s">
        <v>67</v>
      </c>
      <c r="E426">
        <v>132</v>
      </c>
      <c r="F426" t="s">
        <v>70</v>
      </c>
      <c r="G426" t="s">
        <v>125</v>
      </c>
      <c r="H426" t="s">
        <v>103</v>
      </c>
      <c r="I426" t="s">
        <v>77</v>
      </c>
      <c r="J426">
        <v>300</v>
      </c>
      <c r="K426" t="s">
        <v>63</v>
      </c>
      <c r="L426" t="s">
        <v>125</v>
      </c>
      <c r="M426">
        <v>53.3405508136685</v>
      </c>
      <c r="N426">
        <v>-13.5765945035625</v>
      </c>
      <c r="O426">
        <v>0.5</v>
      </c>
      <c r="P426" t="s">
        <v>65</v>
      </c>
      <c r="R426">
        <v>1</v>
      </c>
      <c r="S426">
        <v>3</v>
      </c>
      <c r="T426">
        <v>3</v>
      </c>
      <c r="U426">
        <v>8</v>
      </c>
      <c r="V426" t="s">
        <v>72</v>
      </c>
      <c r="W426" t="s">
        <v>81</v>
      </c>
      <c r="X426" t="s">
        <v>69</v>
      </c>
      <c r="Z426">
        <v>41337.696712078301</v>
      </c>
      <c r="AA426" s="2">
        <v>8.7719907407407413E-2</v>
      </c>
      <c r="AB426" s="46">
        <f t="shared" si="6"/>
        <v>1.5844907407407405E-2</v>
      </c>
    </row>
    <row r="427" spans="1:28" x14ac:dyDescent="0.35">
      <c r="A427" s="1">
        <v>44749</v>
      </c>
      <c r="B427" s="2">
        <v>0.67365740740740743</v>
      </c>
      <c r="C427" t="s">
        <v>100</v>
      </c>
      <c r="D427" t="s">
        <v>67</v>
      </c>
      <c r="E427">
        <v>132</v>
      </c>
      <c r="F427" t="s">
        <v>70</v>
      </c>
      <c r="G427" t="s">
        <v>125</v>
      </c>
      <c r="H427" t="s">
        <v>103</v>
      </c>
      <c r="I427" t="s">
        <v>77</v>
      </c>
      <c r="J427">
        <v>300</v>
      </c>
      <c r="K427" t="s">
        <v>63</v>
      </c>
      <c r="L427" t="s">
        <v>125</v>
      </c>
      <c r="M427">
        <v>53.340752453638103</v>
      </c>
      <c r="N427">
        <v>-13.4647345894262</v>
      </c>
      <c r="O427">
        <v>4</v>
      </c>
      <c r="P427" t="s">
        <v>65</v>
      </c>
      <c r="R427">
        <v>1</v>
      </c>
      <c r="S427">
        <v>3</v>
      </c>
      <c r="T427">
        <v>3</v>
      </c>
      <c r="U427">
        <v>8</v>
      </c>
      <c r="V427" t="s">
        <v>72</v>
      </c>
      <c r="W427" t="s">
        <v>81</v>
      </c>
      <c r="X427" t="s">
        <v>69</v>
      </c>
      <c r="Z427">
        <v>41337.696712078301</v>
      </c>
      <c r="AA427" s="2">
        <v>8.7719907407407413E-2</v>
      </c>
      <c r="AB427" s="46">
        <f t="shared" si="6"/>
        <v>1.2731481481487172E-4</v>
      </c>
    </row>
    <row r="428" spans="1:28" x14ac:dyDescent="0.35">
      <c r="A428" s="1">
        <v>44749</v>
      </c>
      <c r="B428" s="2">
        <v>0.6737847222222223</v>
      </c>
      <c r="C428" t="s">
        <v>100</v>
      </c>
      <c r="D428" t="s">
        <v>67</v>
      </c>
      <c r="E428">
        <v>132</v>
      </c>
      <c r="F428" t="s">
        <v>70</v>
      </c>
      <c r="G428" t="s">
        <v>125</v>
      </c>
      <c r="H428" t="s">
        <v>103</v>
      </c>
      <c r="I428" t="s">
        <v>77</v>
      </c>
      <c r="J428">
        <v>300</v>
      </c>
      <c r="K428" t="s">
        <v>63</v>
      </c>
      <c r="L428" t="s">
        <v>125</v>
      </c>
      <c r="M428">
        <v>53.340778446586803</v>
      </c>
      <c r="N428">
        <v>-13.463941984939501</v>
      </c>
      <c r="O428">
        <v>2</v>
      </c>
      <c r="P428" t="s">
        <v>65</v>
      </c>
      <c r="R428">
        <v>1</v>
      </c>
      <c r="S428">
        <v>3</v>
      </c>
      <c r="T428">
        <v>3</v>
      </c>
      <c r="U428">
        <v>8</v>
      </c>
      <c r="V428" t="s">
        <v>72</v>
      </c>
      <c r="W428" t="s">
        <v>81</v>
      </c>
      <c r="X428" t="s">
        <v>69</v>
      </c>
      <c r="Z428">
        <v>41337.696712078301</v>
      </c>
      <c r="AA428" s="2">
        <v>8.7719907407407413E-2</v>
      </c>
      <c r="AB428" s="46">
        <f t="shared" si="6"/>
        <v>7.6273148148147119E-3</v>
      </c>
    </row>
    <row r="429" spans="1:28" x14ac:dyDescent="0.35">
      <c r="A429" s="1">
        <v>44749</v>
      </c>
      <c r="B429" s="2">
        <v>0.68141203703703701</v>
      </c>
      <c r="C429" t="s">
        <v>100</v>
      </c>
      <c r="D429" t="s">
        <v>67</v>
      </c>
      <c r="E429">
        <v>132</v>
      </c>
      <c r="F429" t="s">
        <v>70</v>
      </c>
      <c r="G429" t="s">
        <v>125</v>
      </c>
      <c r="H429" t="s">
        <v>103</v>
      </c>
      <c r="I429" t="s">
        <v>77</v>
      </c>
      <c r="J429">
        <v>300</v>
      </c>
      <c r="K429" t="s">
        <v>63</v>
      </c>
      <c r="L429" t="s">
        <v>125</v>
      </c>
      <c r="M429">
        <v>53.341361311766498</v>
      </c>
      <c r="N429">
        <v>-13.4092712112072</v>
      </c>
      <c r="O429">
        <v>4</v>
      </c>
      <c r="P429" t="s">
        <v>65</v>
      </c>
      <c r="R429">
        <v>1</v>
      </c>
      <c r="S429">
        <v>3</v>
      </c>
      <c r="T429">
        <v>3</v>
      </c>
      <c r="U429">
        <v>4</v>
      </c>
      <c r="V429" t="s">
        <v>72</v>
      </c>
      <c r="W429" t="s">
        <v>81</v>
      </c>
      <c r="X429" t="s">
        <v>69</v>
      </c>
      <c r="Z429">
        <v>41337.696712078301</v>
      </c>
      <c r="AA429" s="2">
        <v>8.7719907407407413E-2</v>
      </c>
      <c r="AB429" s="46">
        <f t="shared" si="6"/>
        <v>5.5092592592592693E-3</v>
      </c>
    </row>
    <row r="430" spans="1:28" x14ac:dyDescent="0.35">
      <c r="A430" s="1">
        <v>44749</v>
      </c>
      <c r="B430" s="2">
        <v>0.68692129629629628</v>
      </c>
      <c r="C430" t="s">
        <v>100</v>
      </c>
      <c r="D430" t="s">
        <v>67</v>
      </c>
      <c r="E430">
        <v>132</v>
      </c>
      <c r="F430" t="s">
        <v>70</v>
      </c>
      <c r="G430" t="s">
        <v>125</v>
      </c>
      <c r="H430" t="s">
        <v>103</v>
      </c>
      <c r="I430" t="s">
        <v>77</v>
      </c>
      <c r="J430">
        <v>300</v>
      </c>
      <c r="K430" t="s">
        <v>63</v>
      </c>
      <c r="L430" t="s">
        <v>125</v>
      </c>
      <c r="M430">
        <v>53.341627292298497</v>
      </c>
      <c r="N430">
        <v>-13.369666024109801</v>
      </c>
      <c r="O430">
        <v>6</v>
      </c>
      <c r="P430" t="s">
        <v>65</v>
      </c>
      <c r="R430">
        <v>1</v>
      </c>
      <c r="S430">
        <v>3</v>
      </c>
      <c r="T430">
        <v>3</v>
      </c>
      <c r="U430">
        <v>4</v>
      </c>
      <c r="V430" t="s">
        <v>72</v>
      </c>
      <c r="W430" t="s">
        <v>81</v>
      </c>
      <c r="X430" t="s">
        <v>69</v>
      </c>
      <c r="Z430">
        <v>41337.696712078301</v>
      </c>
      <c r="AA430" s="2">
        <v>8.7719907407407413E-2</v>
      </c>
      <c r="AB430" s="46">
        <f t="shared" si="6"/>
        <v>4.5023148148147785E-3</v>
      </c>
    </row>
    <row r="431" spans="1:28" x14ac:dyDescent="0.35">
      <c r="A431" s="1">
        <v>44749</v>
      </c>
      <c r="B431" s="2">
        <v>0.69142361111111106</v>
      </c>
      <c r="C431" t="s">
        <v>100</v>
      </c>
      <c r="D431" t="s">
        <v>67</v>
      </c>
      <c r="E431">
        <v>132</v>
      </c>
      <c r="F431" t="s">
        <v>70</v>
      </c>
      <c r="G431" t="s">
        <v>125</v>
      </c>
      <c r="H431" t="s">
        <v>103</v>
      </c>
      <c r="I431" t="s">
        <v>77</v>
      </c>
      <c r="J431">
        <v>300</v>
      </c>
      <c r="K431" t="s">
        <v>63</v>
      </c>
      <c r="L431" t="s">
        <v>125</v>
      </c>
      <c r="M431">
        <v>53.341453494906801</v>
      </c>
      <c r="N431">
        <v>-13.337025773786401</v>
      </c>
      <c r="O431">
        <v>6</v>
      </c>
      <c r="P431" t="s">
        <v>65</v>
      </c>
      <c r="R431">
        <v>1</v>
      </c>
      <c r="S431">
        <v>3</v>
      </c>
      <c r="T431">
        <v>3</v>
      </c>
      <c r="U431">
        <v>4</v>
      </c>
      <c r="V431" t="s">
        <v>72</v>
      </c>
      <c r="W431" t="s">
        <v>73</v>
      </c>
      <c r="X431" t="s">
        <v>69</v>
      </c>
      <c r="Z431">
        <v>41337.696712078301</v>
      </c>
      <c r="AA431" s="2">
        <v>8.7719907407407413E-2</v>
      </c>
      <c r="AB431" s="46">
        <f t="shared" si="6"/>
        <v>2.870370370370412E-3</v>
      </c>
    </row>
    <row r="432" spans="1:28" x14ac:dyDescent="0.35">
      <c r="A432" s="1">
        <v>44749</v>
      </c>
      <c r="B432" s="2">
        <v>0.69429398148148147</v>
      </c>
      <c r="C432" t="s">
        <v>100</v>
      </c>
      <c r="D432" t="s">
        <v>67</v>
      </c>
      <c r="E432">
        <v>132</v>
      </c>
      <c r="F432" t="s">
        <v>70</v>
      </c>
      <c r="G432" t="s">
        <v>125</v>
      </c>
      <c r="H432" t="s">
        <v>103</v>
      </c>
      <c r="I432" t="s">
        <v>77</v>
      </c>
      <c r="J432">
        <v>300</v>
      </c>
      <c r="K432" t="s">
        <v>63</v>
      </c>
      <c r="L432" t="s">
        <v>125</v>
      </c>
      <c r="M432">
        <v>53.341253993331598</v>
      </c>
      <c r="N432">
        <v>-13.3159340039476</v>
      </c>
      <c r="O432">
        <v>0.5</v>
      </c>
      <c r="P432" t="s">
        <v>65</v>
      </c>
      <c r="R432">
        <v>1</v>
      </c>
      <c r="S432">
        <v>3</v>
      </c>
      <c r="T432">
        <v>3</v>
      </c>
      <c r="U432">
        <v>4</v>
      </c>
      <c r="V432" t="s">
        <v>72</v>
      </c>
      <c r="W432" t="s">
        <v>73</v>
      </c>
      <c r="X432" t="s">
        <v>69</v>
      </c>
      <c r="Z432">
        <v>41337.696712078301</v>
      </c>
      <c r="AA432" s="2">
        <v>8.7719907407407413E-2</v>
      </c>
      <c r="AB432" s="46">
        <f t="shared" si="6"/>
        <v>1.1574074074072183E-4</v>
      </c>
    </row>
    <row r="433" spans="1:28" x14ac:dyDescent="0.35">
      <c r="A433" s="1">
        <v>44749</v>
      </c>
      <c r="B433" s="2">
        <v>0.69440972222222219</v>
      </c>
      <c r="C433" t="s">
        <v>100</v>
      </c>
      <c r="D433" t="s">
        <v>67</v>
      </c>
      <c r="E433">
        <v>132</v>
      </c>
      <c r="F433" t="s">
        <v>70</v>
      </c>
      <c r="G433" t="s">
        <v>125</v>
      </c>
      <c r="H433" t="s">
        <v>103</v>
      </c>
      <c r="I433" t="s">
        <v>77</v>
      </c>
      <c r="J433">
        <v>300</v>
      </c>
      <c r="K433" t="s">
        <v>63</v>
      </c>
      <c r="L433" t="s">
        <v>125</v>
      </c>
      <c r="M433">
        <v>53.341246335337402</v>
      </c>
      <c r="N433">
        <v>-13.3150628188527</v>
      </c>
      <c r="O433">
        <v>0.3</v>
      </c>
      <c r="P433" t="s">
        <v>65</v>
      </c>
      <c r="R433">
        <v>1</v>
      </c>
      <c r="S433">
        <v>3</v>
      </c>
      <c r="T433">
        <v>3</v>
      </c>
      <c r="U433">
        <v>4</v>
      </c>
      <c r="V433" t="s">
        <v>72</v>
      </c>
      <c r="W433" t="s">
        <v>73</v>
      </c>
      <c r="X433" t="s">
        <v>69</v>
      </c>
      <c r="Z433">
        <v>41337.696712078301</v>
      </c>
      <c r="AA433" s="2">
        <v>8.7719907407407413E-2</v>
      </c>
      <c r="AB433" s="46">
        <f t="shared" si="6"/>
        <v>1.585648148148211E-3</v>
      </c>
    </row>
    <row r="434" spans="1:28" x14ac:dyDescent="0.35">
      <c r="A434" s="1">
        <v>44749</v>
      </c>
      <c r="B434" s="2">
        <v>0.6959953703703704</v>
      </c>
      <c r="C434" t="s">
        <v>100</v>
      </c>
      <c r="D434" t="s">
        <v>68</v>
      </c>
      <c r="E434">
        <v>132</v>
      </c>
      <c r="F434" t="s">
        <v>70</v>
      </c>
      <c r="G434" t="s">
        <v>125</v>
      </c>
      <c r="H434" t="s">
        <v>103</v>
      </c>
      <c r="I434" t="s">
        <v>77</v>
      </c>
      <c r="J434">
        <v>300</v>
      </c>
      <c r="K434" t="s">
        <v>63</v>
      </c>
      <c r="L434" t="s">
        <v>125</v>
      </c>
      <c r="M434">
        <v>53.341018301800197</v>
      </c>
      <c r="N434">
        <v>-13.303493845307401</v>
      </c>
      <c r="O434">
        <v>0.3</v>
      </c>
      <c r="P434" t="s">
        <v>65</v>
      </c>
      <c r="R434">
        <v>1</v>
      </c>
      <c r="S434">
        <v>3</v>
      </c>
      <c r="T434">
        <v>3</v>
      </c>
      <c r="U434">
        <v>4</v>
      </c>
      <c r="V434" t="s">
        <v>72</v>
      </c>
      <c r="W434" t="s">
        <v>73</v>
      </c>
      <c r="X434" t="s">
        <v>69</v>
      </c>
      <c r="Z434">
        <v>41337.696712078301</v>
      </c>
      <c r="AA434" s="2">
        <v>8.7719907407407413E-2</v>
      </c>
      <c r="AB434" s="46" t="str">
        <f t="shared" si="6"/>
        <v/>
      </c>
    </row>
    <row r="435" spans="1:28" x14ac:dyDescent="0.35">
      <c r="A435" s="1">
        <v>44749</v>
      </c>
      <c r="B435" s="2">
        <v>0.69934027777777785</v>
      </c>
      <c r="C435" t="s">
        <v>100</v>
      </c>
      <c r="D435" t="s">
        <v>60</v>
      </c>
      <c r="E435">
        <v>133</v>
      </c>
      <c r="F435" t="s">
        <v>70</v>
      </c>
      <c r="G435" t="s">
        <v>125</v>
      </c>
      <c r="H435" t="s">
        <v>103</v>
      </c>
      <c r="I435" t="s">
        <v>77</v>
      </c>
      <c r="J435">
        <v>300</v>
      </c>
      <c r="K435" t="s">
        <v>63</v>
      </c>
      <c r="L435" t="s">
        <v>125</v>
      </c>
      <c r="M435">
        <v>53.340341988469198</v>
      </c>
      <c r="N435">
        <v>-13.2795670983311</v>
      </c>
      <c r="O435">
        <v>0.3</v>
      </c>
      <c r="P435" t="s">
        <v>65</v>
      </c>
      <c r="R435">
        <v>1</v>
      </c>
      <c r="S435">
        <v>3</v>
      </c>
      <c r="T435">
        <v>3</v>
      </c>
      <c r="U435">
        <v>4</v>
      </c>
      <c r="V435" t="s">
        <v>72</v>
      </c>
      <c r="W435" t="s">
        <v>73</v>
      </c>
      <c r="X435" t="s">
        <v>66</v>
      </c>
      <c r="Z435">
        <v>5496.2736605186801</v>
      </c>
      <c r="AA435" s="2">
        <v>1.1585648148148149E-2</v>
      </c>
      <c r="AB435" s="46">
        <f t="shared" si="6"/>
        <v>1.1585648148147998E-2</v>
      </c>
    </row>
    <row r="436" spans="1:28" x14ac:dyDescent="0.35">
      <c r="A436" s="1">
        <v>44749</v>
      </c>
      <c r="B436" s="2">
        <v>0.71092592592592585</v>
      </c>
      <c r="C436" t="s">
        <v>100</v>
      </c>
      <c r="D436" t="s">
        <v>68</v>
      </c>
      <c r="E436">
        <v>133</v>
      </c>
      <c r="F436" t="s">
        <v>70</v>
      </c>
      <c r="G436" t="s">
        <v>125</v>
      </c>
      <c r="H436" t="s">
        <v>103</v>
      </c>
      <c r="I436" t="s">
        <v>77</v>
      </c>
      <c r="J436">
        <v>300</v>
      </c>
      <c r="K436" t="s">
        <v>63</v>
      </c>
      <c r="L436" t="s">
        <v>125</v>
      </c>
      <c r="M436">
        <v>53.340229823618202</v>
      </c>
      <c r="N436">
        <v>-13.1969953705915</v>
      </c>
      <c r="O436">
        <v>0.3</v>
      </c>
      <c r="P436" t="s">
        <v>65</v>
      </c>
      <c r="R436">
        <v>1</v>
      </c>
      <c r="S436">
        <v>3</v>
      </c>
      <c r="T436">
        <v>3</v>
      </c>
      <c r="U436">
        <v>4</v>
      </c>
      <c r="V436" t="s">
        <v>72</v>
      </c>
      <c r="W436" t="s">
        <v>73</v>
      </c>
      <c r="X436" t="s">
        <v>66</v>
      </c>
      <c r="Z436">
        <v>5496.2736605186801</v>
      </c>
      <c r="AA436" s="2">
        <v>1.1585648148148149E-2</v>
      </c>
      <c r="AB436" s="46" t="str">
        <f t="shared" si="6"/>
        <v/>
      </c>
    </row>
    <row r="437" spans="1:28" x14ac:dyDescent="0.35">
      <c r="A437" s="1">
        <v>44750</v>
      </c>
      <c r="B437" s="2">
        <v>0.4261921296296296</v>
      </c>
      <c r="C437" t="s">
        <v>100</v>
      </c>
      <c r="D437" t="s">
        <v>60</v>
      </c>
      <c r="E437">
        <v>134</v>
      </c>
      <c r="F437" t="s">
        <v>70</v>
      </c>
      <c r="G437" t="s">
        <v>125</v>
      </c>
      <c r="H437" t="s">
        <v>103</v>
      </c>
      <c r="I437" t="s">
        <v>77</v>
      </c>
      <c r="J437">
        <v>300</v>
      </c>
      <c r="K437" t="s">
        <v>63</v>
      </c>
      <c r="L437" t="s">
        <v>125</v>
      </c>
      <c r="M437">
        <v>53.352309519747799</v>
      </c>
      <c r="N437">
        <v>-11.465944713915</v>
      </c>
      <c r="O437">
        <v>10</v>
      </c>
      <c r="P437" t="s">
        <v>65</v>
      </c>
      <c r="R437">
        <v>0</v>
      </c>
      <c r="S437">
        <v>3</v>
      </c>
      <c r="T437">
        <v>3</v>
      </c>
      <c r="U437">
        <v>8</v>
      </c>
      <c r="V437" t="s">
        <v>65</v>
      </c>
      <c r="W437" t="s">
        <v>65</v>
      </c>
      <c r="X437" t="s">
        <v>69</v>
      </c>
      <c r="Z437">
        <v>33324.156801125901</v>
      </c>
      <c r="AA437" s="2">
        <v>7.3553240740740738E-2</v>
      </c>
      <c r="AB437" s="46">
        <f t="shared" si="6"/>
        <v>7.3553240740740822E-2</v>
      </c>
    </row>
    <row r="438" spans="1:28" x14ac:dyDescent="0.35">
      <c r="A438" s="1">
        <v>44750</v>
      </c>
      <c r="B438" s="2">
        <v>0.49974537037037042</v>
      </c>
      <c r="C438" t="s">
        <v>100</v>
      </c>
      <c r="D438" t="s">
        <v>68</v>
      </c>
      <c r="E438">
        <v>134</v>
      </c>
      <c r="F438" t="s">
        <v>70</v>
      </c>
      <c r="G438" t="s">
        <v>125</v>
      </c>
      <c r="H438" t="s">
        <v>103</v>
      </c>
      <c r="I438" t="s">
        <v>77</v>
      </c>
      <c r="J438">
        <v>300</v>
      </c>
      <c r="K438" t="s">
        <v>63</v>
      </c>
      <c r="L438" t="s">
        <v>125</v>
      </c>
      <c r="M438">
        <v>53.351436530000001</v>
      </c>
      <c r="N438">
        <v>-10.96552582</v>
      </c>
      <c r="O438">
        <v>10</v>
      </c>
      <c r="P438" t="s">
        <v>65</v>
      </c>
      <c r="R438">
        <v>0</v>
      </c>
      <c r="S438">
        <v>3</v>
      </c>
      <c r="T438">
        <v>3</v>
      </c>
      <c r="U438">
        <v>8</v>
      </c>
      <c r="V438" t="s">
        <v>65</v>
      </c>
      <c r="W438" t="s">
        <v>65</v>
      </c>
      <c r="X438" t="s">
        <v>69</v>
      </c>
      <c r="Z438">
        <v>33324.156801125901</v>
      </c>
      <c r="AA438" s="2">
        <v>7.3553240740740738E-2</v>
      </c>
      <c r="AB438" s="46" t="str">
        <f t="shared" si="6"/>
        <v/>
      </c>
    </row>
    <row r="439" spans="1:28" x14ac:dyDescent="0.35">
      <c r="A439" s="1">
        <v>44750</v>
      </c>
      <c r="B439" s="2">
        <v>0.6466319444444445</v>
      </c>
      <c r="C439" t="s">
        <v>100</v>
      </c>
      <c r="D439" t="s">
        <v>60</v>
      </c>
      <c r="E439">
        <v>135</v>
      </c>
      <c r="F439" t="s">
        <v>70</v>
      </c>
      <c r="G439" t="s">
        <v>125</v>
      </c>
      <c r="H439" t="s">
        <v>103</v>
      </c>
      <c r="I439" t="s">
        <v>77</v>
      </c>
      <c r="J439">
        <v>300</v>
      </c>
      <c r="K439" t="s">
        <v>63</v>
      </c>
      <c r="L439" t="s">
        <v>125</v>
      </c>
      <c r="M439">
        <v>53.602823667150602</v>
      </c>
      <c r="N439">
        <v>-10.7689251509664</v>
      </c>
      <c r="O439">
        <v>2</v>
      </c>
      <c r="P439" t="s">
        <v>83</v>
      </c>
      <c r="R439">
        <v>0.75</v>
      </c>
      <c r="S439">
        <v>4</v>
      </c>
      <c r="T439">
        <v>4</v>
      </c>
      <c r="U439">
        <v>8</v>
      </c>
      <c r="V439" t="s">
        <v>72</v>
      </c>
      <c r="W439" t="s">
        <v>75</v>
      </c>
      <c r="X439" t="s">
        <v>69</v>
      </c>
      <c r="Z439">
        <v>16155.2620244177</v>
      </c>
      <c r="AA439" s="2">
        <v>4.3043981481481482E-2</v>
      </c>
      <c r="AB439" s="46">
        <f t="shared" si="6"/>
        <v>3.7731481481481088E-3</v>
      </c>
    </row>
    <row r="440" spans="1:28" x14ac:dyDescent="0.35">
      <c r="A440" s="1">
        <v>44750</v>
      </c>
      <c r="B440" s="2">
        <v>0.6504050925925926</v>
      </c>
      <c r="C440" t="s">
        <v>100</v>
      </c>
      <c r="D440" t="s">
        <v>67</v>
      </c>
      <c r="E440">
        <v>135</v>
      </c>
      <c r="F440" t="s">
        <v>70</v>
      </c>
      <c r="G440" t="s">
        <v>125</v>
      </c>
      <c r="H440" t="s">
        <v>103</v>
      </c>
      <c r="I440" t="s">
        <v>77</v>
      </c>
      <c r="J440">
        <v>300</v>
      </c>
      <c r="K440" t="s">
        <v>63</v>
      </c>
      <c r="L440" t="s">
        <v>125</v>
      </c>
      <c r="M440">
        <v>53.602837040504298</v>
      </c>
      <c r="N440">
        <v>-10.789100220625301</v>
      </c>
      <c r="O440">
        <v>2</v>
      </c>
      <c r="P440" t="s">
        <v>83</v>
      </c>
      <c r="R440">
        <v>0.75</v>
      </c>
      <c r="S440">
        <v>4</v>
      </c>
      <c r="T440">
        <v>4</v>
      </c>
      <c r="U440">
        <v>8</v>
      </c>
      <c r="V440" t="s">
        <v>72</v>
      </c>
      <c r="W440" t="s">
        <v>73</v>
      </c>
      <c r="X440" t="s">
        <v>69</v>
      </c>
      <c r="Z440">
        <v>16155.2620244177</v>
      </c>
      <c r="AA440" s="2">
        <v>4.3043981481481482E-2</v>
      </c>
      <c r="AB440" s="46">
        <f t="shared" si="6"/>
        <v>8.8310185185185297E-3</v>
      </c>
    </row>
    <row r="441" spans="1:28" x14ac:dyDescent="0.35">
      <c r="A441" s="1">
        <v>44750</v>
      </c>
      <c r="B441" s="2">
        <v>0.65923611111111113</v>
      </c>
      <c r="C441" t="s">
        <v>100</v>
      </c>
      <c r="D441" t="s">
        <v>67</v>
      </c>
      <c r="E441">
        <v>135</v>
      </c>
      <c r="F441" t="s">
        <v>70</v>
      </c>
      <c r="G441" t="s">
        <v>125</v>
      </c>
      <c r="H441" t="s">
        <v>103</v>
      </c>
      <c r="I441" t="s">
        <v>77</v>
      </c>
      <c r="J441">
        <v>300</v>
      </c>
      <c r="K441" t="s">
        <v>63</v>
      </c>
      <c r="L441" t="s">
        <v>125</v>
      </c>
      <c r="M441">
        <v>53.602830901658898</v>
      </c>
      <c r="N441">
        <v>-10.8390327986888</v>
      </c>
      <c r="O441">
        <v>0.3</v>
      </c>
      <c r="P441" t="s">
        <v>83</v>
      </c>
      <c r="R441">
        <v>0.75</v>
      </c>
      <c r="S441">
        <v>4</v>
      </c>
      <c r="T441">
        <v>4</v>
      </c>
      <c r="U441">
        <v>8</v>
      </c>
      <c r="V441" t="s">
        <v>72</v>
      </c>
      <c r="W441" t="s">
        <v>73</v>
      </c>
      <c r="X441" t="s">
        <v>69</v>
      </c>
      <c r="Z441">
        <v>16155.2620244177</v>
      </c>
      <c r="AA441" s="2">
        <v>4.3043981481481482E-2</v>
      </c>
      <c r="AB441" s="46">
        <f t="shared" si="6"/>
        <v>1.2962962962962399E-3</v>
      </c>
    </row>
    <row r="442" spans="1:28" x14ac:dyDescent="0.35">
      <c r="A442" s="1">
        <v>44750</v>
      </c>
      <c r="B442" s="2">
        <v>0.66053240740740737</v>
      </c>
      <c r="C442" t="s">
        <v>100</v>
      </c>
      <c r="D442" t="s">
        <v>67</v>
      </c>
      <c r="E442">
        <v>135</v>
      </c>
      <c r="F442" t="s">
        <v>70</v>
      </c>
      <c r="G442" t="s">
        <v>125</v>
      </c>
      <c r="H442" t="s">
        <v>103</v>
      </c>
      <c r="I442" t="s">
        <v>77</v>
      </c>
      <c r="J442">
        <v>300</v>
      </c>
      <c r="K442" t="s">
        <v>63</v>
      </c>
      <c r="L442" t="s">
        <v>125</v>
      </c>
      <c r="M442">
        <v>53.6028383201539</v>
      </c>
      <c r="N442">
        <v>-10.846666934507301</v>
      </c>
      <c r="O442">
        <v>0.3</v>
      </c>
      <c r="P442" t="s">
        <v>83</v>
      </c>
      <c r="R442">
        <v>0.75</v>
      </c>
      <c r="S442">
        <v>4</v>
      </c>
      <c r="T442">
        <v>4</v>
      </c>
      <c r="U442">
        <v>8</v>
      </c>
      <c r="V442" t="s">
        <v>72</v>
      </c>
      <c r="W442" t="s">
        <v>81</v>
      </c>
      <c r="X442" t="s">
        <v>69</v>
      </c>
      <c r="Z442">
        <v>16155.2620244177</v>
      </c>
      <c r="AA442" s="2">
        <v>4.3043981481481482E-2</v>
      </c>
      <c r="AB442" s="46">
        <f t="shared" si="6"/>
        <v>4.2245370370370683E-3</v>
      </c>
    </row>
    <row r="443" spans="1:28" x14ac:dyDescent="0.35">
      <c r="A443" s="1">
        <v>44750</v>
      </c>
      <c r="B443" s="2">
        <v>0.66475694444444444</v>
      </c>
      <c r="C443" t="s">
        <v>100</v>
      </c>
      <c r="D443" t="s">
        <v>67</v>
      </c>
      <c r="E443">
        <v>135</v>
      </c>
      <c r="F443" t="s">
        <v>70</v>
      </c>
      <c r="G443" t="s">
        <v>125</v>
      </c>
      <c r="H443" t="s">
        <v>103</v>
      </c>
      <c r="I443" t="s">
        <v>77</v>
      </c>
      <c r="J443">
        <v>300</v>
      </c>
      <c r="K443" t="s">
        <v>63</v>
      </c>
      <c r="L443" t="s">
        <v>125</v>
      </c>
      <c r="M443">
        <v>53.602882620493702</v>
      </c>
      <c r="N443">
        <v>-10.871122098354499</v>
      </c>
      <c r="O443">
        <v>0.5</v>
      </c>
      <c r="P443" t="s">
        <v>83</v>
      </c>
      <c r="R443">
        <v>0.75</v>
      </c>
      <c r="S443">
        <v>4</v>
      </c>
      <c r="T443">
        <v>4</v>
      </c>
      <c r="U443">
        <v>8</v>
      </c>
      <c r="V443" t="s">
        <v>72</v>
      </c>
      <c r="W443" t="s">
        <v>81</v>
      </c>
      <c r="X443" t="s">
        <v>69</v>
      </c>
      <c r="Z443">
        <v>16155.2620244177</v>
      </c>
      <c r="AA443" s="2">
        <v>4.3043981481481482E-2</v>
      </c>
      <c r="AB443" s="46">
        <f t="shared" si="6"/>
        <v>4.5370370370370061E-3</v>
      </c>
    </row>
    <row r="444" spans="1:28" x14ac:dyDescent="0.35">
      <c r="A444" s="1">
        <v>44750</v>
      </c>
      <c r="B444" s="2">
        <v>0.66929398148148145</v>
      </c>
      <c r="C444" t="s">
        <v>100</v>
      </c>
      <c r="D444" t="s">
        <v>67</v>
      </c>
      <c r="E444">
        <v>135</v>
      </c>
      <c r="F444" t="s">
        <v>70</v>
      </c>
      <c r="G444" t="s">
        <v>125</v>
      </c>
      <c r="H444" t="s">
        <v>103</v>
      </c>
      <c r="I444" t="s">
        <v>77</v>
      </c>
      <c r="J444">
        <v>300</v>
      </c>
      <c r="K444" t="s">
        <v>63</v>
      </c>
      <c r="L444" t="s">
        <v>125</v>
      </c>
      <c r="M444">
        <v>53.60273045436</v>
      </c>
      <c r="N444">
        <v>-10.8966284808753</v>
      </c>
      <c r="O444">
        <v>4</v>
      </c>
      <c r="P444" t="s">
        <v>83</v>
      </c>
      <c r="R444">
        <v>0.75</v>
      </c>
      <c r="S444">
        <v>4</v>
      </c>
      <c r="T444">
        <v>4</v>
      </c>
      <c r="U444">
        <v>8</v>
      </c>
      <c r="V444" t="s">
        <v>72</v>
      </c>
      <c r="W444" t="s">
        <v>81</v>
      </c>
      <c r="X444" t="s">
        <v>69</v>
      </c>
      <c r="Z444">
        <v>16155.2620244177</v>
      </c>
      <c r="AA444" s="2">
        <v>4.3043981481481482E-2</v>
      </c>
      <c r="AB444" s="46">
        <f t="shared" si="6"/>
        <v>4.3750000000000178E-3</v>
      </c>
    </row>
    <row r="445" spans="1:28" x14ac:dyDescent="0.35">
      <c r="A445" s="1">
        <v>44750</v>
      </c>
      <c r="B445" s="2">
        <v>0.67366898148148147</v>
      </c>
      <c r="C445" t="s">
        <v>100</v>
      </c>
      <c r="D445" t="s">
        <v>67</v>
      </c>
      <c r="E445">
        <v>135</v>
      </c>
      <c r="F445" t="s">
        <v>70</v>
      </c>
      <c r="G445" t="s">
        <v>125</v>
      </c>
      <c r="H445" t="s">
        <v>103</v>
      </c>
      <c r="I445" t="s">
        <v>77</v>
      </c>
      <c r="J445">
        <v>300</v>
      </c>
      <c r="K445" t="s">
        <v>63</v>
      </c>
      <c r="L445" t="s">
        <v>125</v>
      </c>
      <c r="M445">
        <v>53.602359107040598</v>
      </c>
      <c r="N445">
        <v>-10.9214029491968</v>
      </c>
      <c r="O445">
        <v>0.3</v>
      </c>
      <c r="P445" t="s">
        <v>83</v>
      </c>
      <c r="R445">
        <v>0.75</v>
      </c>
      <c r="S445">
        <v>4</v>
      </c>
      <c r="T445">
        <v>4</v>
      </c>
      <c r="U445">
        <v>8</v>
      </c>
      <c r="V445" t="s">
        <v>72</v>
      </c>
      <c r="W445" t="s">
        <v>81</v>
      </c>
      <c r="X445" t="s">
        <v>69</v>
      </c>
      <c r="Z445">
        <v>16155.2620244177</v>
      </c>
      <c r="AA445" s="2">
        <v>4.3043981481481482E-2</v>
      </c>
      <c r="AB445" s="46">
        <f t="shared" si="6"/>
        <v>1.5740740740741721E-3</v>
      </c>
    </row>
    <row r="446" spans="1:28" x14ac:dyDescent="0.35">
      <c r="A446" s="1">
        <v>44750</v>
      </c>
      <c r="B446" s="2">
        <v>0.67524305555555564</v>
      </c>
      <c r="C446" t="s">
        <v>100</v>
      </c>
      <c r="D446" t="s">
        <v>67</v>
      </c>
      <c r="E446">
        <v>135</v>
      </c>
      <c r="F446" t="s">
        <v>70</v>
      </c>
      <c r="G446" t="s">
        <v>125</v>
      </c>
      <c r="H446" t="s">
        <v>103</v>
      </c>
      <c r="I446" t="s">
        <v>77</v>
      </c>
      <c r="J446">
        <v>300</v>
      </c>
      <c r="K446" t="s">
        <v>63</v>
      </c>
      <c r="L446" t="s">
        <v>125</v>
      </c>
      <c r="M446">
        <v>53.602266564513101</v>
      </c>
      <c r="N446">
        <v>-10.9305285756218</v>
      </c>
      <c r="O446">
        <v>0.3</v>
      </c>
      <c r="P446" t="s">
        <v>83</v>
      </c>
      <c r="R446">
        <v>0.75</v>
      </c>
      <c r="S446">
        <v>4</v>
      </c>
      <c r="T446">
        <v>4</v>
      </c>
      <c r="U446">
        <v>8</v>
      </c>
      <c r="V446" t="s">
        <v>72</v>
      </c>
      <c r="W446" t="s">
        <v>81</v>
      </c>
      <c r="X446" t="s">
        <v>69</v>
      </c>
      <c r="Z446">
        <v>16155.2620244177</v>
      </c>
      <c r="AA446" s="2">
        <v>4.3043981481481482E-2</v>
      </c>
      <c r="AB446" s="46">
        <f t="shared" si="6"/>
        <v>2.6041666666666297E-3</v>
      </c>
    </row>
    <row r="447" spans="1:28" x14ac:dyDescent="0.35">
      <c r="A447" s="1">
        <v>44750</v>
      </c>
      <c r="B447" s="2">
        <v>0.67784722222222227</v>
      </c>
      <c r="C447" t="s">
        <v>100</v>
      </c>
      <c r="D447" t="s">
        <v>67</v>
      </c>
      <c r="E447">
        <v>135</v>
      </c>
      <c r="F447" t="s">
        <v>70</v>
      </c>
      <c r="G447" t="s">
        <v>125</v>
      </c>
      <c r="H447" t="s">
        <v>103</v>
      </c>
      <c r="I447" t="s">
        <v>77</v>
      </c>
      <c r="J447">
        <v>300</v>
      </c>
      <c r="K447" t="s">
        <v>63</v>
      </c>
      <c r="L447" t="s">
        <v>125</v>
      </c>
      <c r="M447">
        <v>53.6021779211815</v>
      </c>
      <c r="N447">
        <v>-10.945373973817301</v>
      </c>
      <c r="O447">
        <v>0.3</v>
      </c>
      <c r="P447" t="s">
        <v>83</v>
      </c>
      <c r="R447">
        <v>0.75</v>
      </c>
      <c r="S447">
        <v>4</v>
      </c>
      <c r="T447">
        <v>4</v>
      </c>
      <c r="U447">
        <v>8</v>
      </c>
      <c r="V447" t="s">
        <v>72</v>
      </c>
      <c r="W447" t="s">
        <v>81</v>
      </c>
      <c r="X447" t="s">
        <v>69</v>
      </c>
      <c r="Z447">
        <v>16155.2620244177</v>
      </c>
      <c r="AA447" s="2">
        <v>4.3043981481481482E-2</v>
      </c>
      <c r="AB447" s="46">
        <f t="shared" si="6"/>
        <v>1.1828703703703702E-2</v>
      </c>
    </row>
    <row r="448" spans="1:28" x14ac:dyDescent="0.35">
      <c r="A448" s="1">
        <v>44750</v>
      </c>
      <c r="B448" s="2">
        <v>0.68967592592592597</v>
      </c>
      <c r="C448" t="s">
        <v>100</v>
      </c>
      <c r="D448" t="s">
        <v>68</v>
      </c>
      <c r="E448">
        <v>135</v>
      </c>
      <c r="F448" t="s">
        <v>70</v>
      </c>
      <c r="G448" t="s">
        <v>125</v>
      </c>
      <c r="H448" t="s">
        <v>103</v>
      </c>
      <c r="I448" t="s">
        <v>77</v>
      </c>
      <c r="J448">
        <v>300</v>
      </c>
      <c r="K448" t="s">
        <v>63</v>
      </c>
      <c r="L448" t="s">
        <v>125</v>
      </c>
      <c r="M448">
        <v>53.602539590876397</v>
      </c>
      <c r="N448">
        <v>-11.0109168043354</v>
      </c>
      <c r="O448">
        <v>0.3</v>
      </c>
      <c r="P448" t="s">
        <v>83</v>
      </c>
      <c r="R448">
        <v>0.75</v>
      </c>
      <c r="S448">
        <v>4</v>
      </c>
      <c r="T448">
        <v>4</v>
      </c>
      <c r="U448">
        <v>8</v>
      </c>
      <c r="V448" t="s">
        <v>72</v>
      </c>
      <c r="W448" t="s">
        <v>81</v>
      </c>
      <c r="X448" t="s">
        <v>69</v>
      </c>
      <c r="Z448">
        <v>16155.2620244177</v>
      </c>
      <c r="AA448" s="2">
        <v>4.3043981481481482E-2</v>
      </c>
      <c r="AB448" s="46" t="str">
        <f t="shared" si="6"/>
        <v/>
      </c>
    </row>
    <row r="449" spans="1:28" x14ac:dyDescent="0.35">
      <c r="A449" s="1">
        <v>44752</v>
      </c>
      <c r="B449" s="2">
        <v>0.63968749999999996</v>
      </c>
      <c r="C449" t="s">
        <v>100</v>
      </c>
      <c r="D449" t="s">
        <v>60</v>
      </c>
      <c r="E449">
        <v>136</v>
      </c>
      <c r="F449" t="s">
        <v>70</v>
      </c>
      <c r="G449" t="s">
        <v>125</v>
      </c>
      <c r="H449" t="s">
        <v>105</v>
      </c>
      <c r="I449" t="s">
        <v>77</v>
      </c>
      <c r="J449">
        <v>300</v>
      </c>
      <c r="K449" t="s">
        <v>63</v>
      </c>
      <c r="L449" t="s">
        <v>125</v>
      </c>
      <c r="M449">
        <v>55.055043329999997</v>
      </c>
      <c r="N449">
        <v>-9.0946633329999997</v>
      </c>
      <c r="O449">
        <v>12</v>
      </c>
      <c r="P449" t="s">
        <v>65</v>
      </c>
      <c r="R449">
        <v>0.5</v>
      </c>
      <c r="S449">
        <v>2</v>
      </c>
      <c r="T449">
        <v>2</v>
      </c>
      <c r="U449">
        <v>1</v>
      </c>
      <c r="V449" t="s">
        <v>65</v>
      </c>
      <c r="W449" t="s">
        <v>65</v>
      </c>
      <c r="X449" t="s">
        <v>66</v>
      </c>
      <c r="Z449">
        <v>2359.1041158406501</v>
      </c>
      <c r="AA449" s="2">
        <v>5.5555555555555558E-3</v>
      </c>
      <c r="AB449" s="46">
        <f t="shared" si="6"/>
        <v>5.5555555555556468E-3</v>
      </c>
    </row>
    <row r="450" spans="1:28" x14ac:dyDescent="0.35">
      <c r="A450" s="1">
        <v>44752</v>
      </c>
      <c r="B450" s="2">
        <v>0.64524305555555561</v>
      </c>
      <c r="C450" t="s">
        <v>100</v>
      </c>
      <c r="D450" t="s">
        <v>68</v>
      </c>
      <c r="E450">
        <v>136</v>
      </c>
      <c r="F450" t="s">
        <v>70</v>
      </c>
      <c r="G450" t="s">
        <v>125</v>
      </c>
      <c r="H450" t="s">
        <v>105</v>
      </c>
      <c r="I450" t="s">
        <v>77</v>
      </c>
      <c r="J450">
        <v>300</v>
      </c>
      <c r="K450" t="s">
        <v>63</v>
      </c>
      <c r="L450" t="s">
        <v>125</v>
      </c>
      <c r="M450">
        <v>55.054910956959603</v>
      </c>
      <c r="N450">
        <v>-9.1316018932176597</v>
      </c>
      <c r="O450">
        <v>12</v>
      </c>
      <c r="P450" t="s">
        <v>65</v>
      </c>
      <c r="R450">
        <v>0.5</v>
      </c>
      <c r="S450">
        <v>2</v>
      </c>
      <c r="T450">
        <v>2</v>
      </c>
      <c r="U450">
        <v>1</v>
      </c>
      <c r="V450" t="s">
        <v>65</v>
      </c>
      <c r="W450" t="s">
        <v>65</v>
      </c>
      <c r="X450" t="s">
        <v>66</v>
      </c>
      <c r="Z450">
        <v>2359.1041158406501</v>
      </c>
      <c r="AA450" s="2">
        <v>5.5555555555555558E-3</v>
      </c>
      <c r="AB450" s="46" t="str">
        <f t="shared" si="6"/>
        <v/>
      </c>
    </row>
    <row r="451" spans="1:28" x14ac:dyDescent="0.35">
      <c r="A451" s="1">
        <v>44752</v>
      </c>
      <c r="B451" s="2">
        <v>0.64759259259259261</v>
      </c>
      <c r="C451" t="s">
        <v>100</v>
      </c>
      <c r="D451" t="s">
        <v>60</v>
      </c>
      <c r="E451">
        <v>137</v>
      </c>
      <c r="F451" t="s">
        <v>70</v>
      </c>
      <c r="G451" t="s">
        <v>125</v>
      </c>
      <c r="H451" t="s">
        <v>101</v>
      </c>
      <c r="I451" t="s">
        <v>77</v>
      </c>
      <c r="J451">
        <v>300</v>
      </c>
      <c r="K451" t="s">
        <v>63</v>
      </c>
      <c r="L451" t="s">
        <v>125</v>
      </c>
      <c r="M451">
        <v>55.054877661387799</v>
      </c>
      <c r="N451">
        <v>-9.1473292355305098</v>
      </c>
      <c r="O451">
        <v>12</v>
      </c>
      <c r="P451" t="s">
        <v>65</v>
      </c>
      <c r="R451">
        <v>0.5</v>
      </c>
      <c r="S451">
        <v>2</v>
      </c>
      <c r="T451">
        <v>2</v>
      </c>
      <c r="U451">
        <v>1</v>
      </c>
      <c r="V451" t="s">
        <v>65</v>
      </c>
      <c r="W451" t="s">
        <v>65</v>
      </c>
      <c r="X451" t="s">
        <v>66</v>
      </c>
      <c r="Z451">
        <v>35877.470045813301</v>
      </c>
      <c r="AA451" s="2">
        <v>8.4317129629629631E-2</v>
      </c>
      <c r="AB451" s="46">
        <f t="shared" ref="AB451:AB514" si="7">IF($D451="Stop","",$B452-$B451)</f>
        <v>1.824074074074078E-2</v>
      </c>
    </row>
    <row r="452" spans="1:28" x14ac:dyDescent="0.35">
      <c r="A452" s="1">
        <v>44752</v>
      </c>
      <c r="B452" s="2">
        <v>0.66583333333333339</v>
      </c>
      <c r="C452" t="s">
        <v>100</v>
      </c>
      <c r="D452" t="s">
        <v>67</v>
      </c>
      <c r="E452">
        <v>137</v>
      </c>
      <c r="F452" t="s">
        <v>70</v>
      </c>
      <c r="G452" t="s">
        <v>125</v>
      </c>
      <c r="H452" t="s">
        <v>101</v>
      </c>
      <c r="I452" t="s">
        <v>77</v>
      </c>
      <c r="J452">
        <v>300</v>
      </c>
      <c r="K452" t="s">
        <v>63</v>
      </c>
      <c r="L452" t="s">
        <v>125</v>
      </c>
      <c r="M452">
        <v>55.054980370032503</v>
      </c>
      <c r="N452">
        <v>-9.2702173975387403</v>
      </c>
      <c r="O452">
        <v>12</v>
      </c>
      <c r="P452" t="s">
        <v>65</v>
      </c>
      <c r="R452">
        <v>1</v>
      </c>
      <c r="S452">
        <v>2</v>
      </c>
      <c r="T452">
        <v>2</v>
      </c>
      <c r="U452">
        <v>1</v>
      </c>
      <c r="V452" t="s">
        <v>65</v>
      </c>
      <c r="W452" t="s">
        <v>65</v>
      </c>
      <c r="X452" t="s">
        <v>66</v>
      </c>
      <c r="Z452">
        <v>35877.470045813301</v>
      </c>
      <c r="AA452" s="2">
        <v>8.4317129629629631E-2</v>
      </c>
      <c r="AB452" s="46">
        <f t="shared" si="7"/>
        <v>3.2766203703703756E-2</v>
      </c>
    </row>
    <row r="453" spans="1:28" x14ac:dyDescent="0.35">
      <c r="A453" s="1">
        <v>44752</v>
      </c>
      <c r="B453" s="2">
        <v>0.69859953703703714</v>
      </c>
      <c r="C453" t="s">
        <v>100</v>
      </c>
      <c r="D453" t="s">
        <v>67</v>
      </c>
      <c r="E453">
        <v>137</v>
      </c>
      <c r="F453" t="s">
        <v>70</v>
      </c>
      <c r="G453" t="s">
        <v>125</v>
      </c>
      <c r="H453" t="s">
        <v>101</v>
      </c>
      <c r="I453" t="s">
        <v>77</v>
      </c>
      <c r="J453">
        <v>300</v>
      </c>
      <c r="K453" t="s">
        <v>63</v>
      </c>
      <c r="L453" t="s">
        <v>125</v>
      </c>
      <c r="M453">
        <v>55.055120653863099</v>
      </c>
      <c r="N453">
        <v>-9.4857885311233794</v>
      </c>
      <c r="O453">
        <v>12</v>
      </c>
      <c r="P453" t="s">
        <v>65</v>
      </c>
      <c r="R453">
        <v>1</v>
      </c>
      <c r="S453">
        <v>2</v>
      </c>
      <c r="T453">
        <v>2</v>
      </c>
      <c r="U453">
        <v>8</v>
      </c>
      <c r="V453" t="s">
        <v>65</v>
      </c>
      <c r="W453" t="s">
        <v>65</v>
      </c>
      <c r="X453" t="s">
        <v>66</v>
      </c>
      <c r="Z453">
        <v>35877.470045813301</v>
      </c>
      <c r="AA453" s="2">
        <v>8.4317129629629631E-2</v>
      </c>
      <c r="AB453" s="46">
        <f t="shared" si="7"/>
        <v>3.3310185185185137E-2</v>
      </c>
    </row>
    <row r="454" spans="1:28" x14ac:dyDescent="0.35">
      <c r="A454" s="1">
        <v>44752</v>
      </c>
      <c r="B454" s="2">
        <v>0.73190972222222228</v>
      </c>
      <c r="C454" t="s">
        <v>100</v>
      </c>
      <c r="D454" t="s">
        <v>68</v>
      </c>
      <c r="E454">
        <v>137</v>
      </c>
      <c r="F454" t="s">
        <v>70</v>
      </c>
      <c r="G454" t="s">
        <v>125</v>
      </c>
      <c r="H454" t="s">
        <v>101</v>
      </c>
      <c r="I454" t="s">
        <v>77</v>
      </c>
      <c r="J454">
        <v>300</v>
      </c>
      <c r="K454" t="s">
        <v>63</v>
      </c>
      <c r="L454" t="s">
        <v>125</v>
      </c>
      <c r="M454">
        <v>55.054682731344101</v>
      </c>
      <c r="N454">
        <v>-9.7050510849457599</v>
      </c>
      <c r="O454">
        <v>12</v>
      </c>
      <c r="P454" t="s">
        <v>65</v>
      </c>
      <c r="R454">
        <v>1</v>
      </c>
      <c r="S454">
        <v>2</v>
      </c>
      <c r="T454">
        <v>2</v>
      </c>
      <c r="U454">
        <v>8</v>
      </c>
      <c r="V454" t="s">
        <v>65</v>
      </c>
      <c r="W454" t="s">
        <v>65</v>
      </c>
      <c r="X454" t="s">
        <v>66</v>
      </c>
      <c r="Z454">
        <v>35877.470045813301</v>
      </c>
      <c r="AA454" s="2">
        <v>8.4317129629629631E-2</v>
      </c>
      <c r="AB454" s="46" t="str">
        <f t="shared" si="7"/>
        <v/>
      </c>
    </row>
    <row r="455" spans="1:28" x14ac:dyDescent="0.35">
      <c r="A455" s="1">
        <v>44753</v>
      </c>
      <c r="B455" s="2">
        <v>0.45351851851851849</v>
      </c>
      <c r="C455" t="s">
        <v>100</v>
      </c>
      <c r="D455" t="s">
        <v>60</v>
      </c>
      <c r="E455">
        <v>138</v>
      </c>
      <c r="F455" t="s">
        <v>70</v>
      </c>
      <c r="G455" t="s">
        <v>125</v>
      </c>
      <c r="H455" t="s">
        <v>101</v>
      </c>
      <c r="I455" t="s">
        <v>76</v>
      </c>
      <c r="J455">
        <v>300</v>
      </c>
      <c r="K455" t="s">
        <v>63</v>
      </c>
      <c r="L455" t="s">
        <v>125</v>
      </c>
      <c r="M455">
        <v>55.296500000000002</v>
      </c>
      <c r="N455">
        <v>-8.9468233329999993</v>
      </c>
      <c r="O455">
        <v>12</v>
      </c>
      <c r="P455" t="s">
        <v>65</v>
      </c>
      <c r="R455">
        <v>1.5</v>
      </c>
      <c r="S455">
        <v>4</v>
      </c>
      <c r="T455">
        <v>5</v>
      </c>
      <c r="U455">
        <v>8</v>
      </c>
      <c r="V455" t="s">
        <v>65</v>
      </c>
      <c r="W455" t="s">
        <v>65</v>
      </c>
      <c r="X455" t="s">
        <v>69</v>
      </c>
      <c r="Z455">
        <v>12636.8507059485</v>
      </c>
      <c r="AA455" s="2">
        <v>3.2094907407407412E-2</v>
      </c>
      <c r="AB455" s="46">
        <f t="shared" si="7"/>
        <v>8.6458333333333526E-3</v>
      </c>
    </row>
    <row r="456" spans="1:28" x14ac:dyDescent="0.35">
      <c r="A456" s="1">
        <v>44753</v>
      </c>
      <c r="B456" s="2">
        <v>0.46216435185185184</v>
      </c>
      <c r="C456" t="s">
        <v>100</v>
      </c>
      <c r="D456" t="s">
        <v>67</v>
      </c>
      <c r="E456">
        <v>138</v>
      </c>
      <c r="F456" t="s">
        <v>70</v>
      </c>
      <c r="G456" t="s">
        <v>125</v>
      </c>
      <c r="H456" t="s">
        <v>101</v>
      </c>
      <c r="I456" t="s">
        <v>76</v>
      </c>
      <c r="J456">
        <v>300</v>
      </c>
      <c r="K456" t="s">
        <v>63</v>
      </c>
      <c r="L456" t="s">
        <v>125</v>
      </c>
      <c r="M456">
        <v>55.3021746604527</v>
      </c>
      <c r="N456">
        <v>-8.9982877712894798</v>
      </c>
      <c r="O456">
        <v>12</v>
      </c>
      <c r="P456" t="s">
        <v>65</v>
      </c>
      <c r="R456">
        <v>2</v>
      </c>
      <c r="S456">
        <v>4</v>
      </c>
      <c r="T456">
        <v>5</v>
      </c>
      <c r="U456">
        <v>8</v>
      </c>
      <c r="V456" t="s">
        <v>65</v>
      </c>
      <c r="W456" t="s">
        <v>65</v>
      </c>
      <c r="X456" t="s">
        <v>69</v>
      </c>
      <c r="Z456">
        <v>12636.8507059485</v>
      </c>
      <c r="AA456" s="2">
        <v>3.2094907407407412E-2</v>
      </c>
      <c r="AB456" s="46">
        <f t="shared" si="7"/>
        <v>6.574074074074121E-3</v>
      </c>
    </row>
    <row r="457" spans="1:28" x14ac:dyDescent="0.35">
      <c r="A457" s="1">
        <v>44753</v>
      </c>
      <c r="B457" s="2">
        <v>0.46873842592592596</v>
      </c>
      <c r="C457" t="s">
        <v>100</v>
      </c>
      <c r="D457" t="s">
        <v>67</v>
      </c>
      <c r="E457">
        <v>138</v>
      </c>
      <c r="F457" t="s">
        <v>70</v>
      </c>
      <c r="G457" t="s">
        <v>125</v>
      </c>
      <c r="H457" t="s">
        <v>101</v>
      </c>
      <c r="I457" t="s">
        <v>76</v>
      </c>
      <c r="J457">
        <v>300</v>
      </c>
      <c r="K457" t="s">
        <v>63</v>
      </c>
      <c r="L457" t="s">
        <v>125</v>
      </c>
      <c r="M457">
        <v>55.306779017096702</v>
      </c>
      <c r="N457">
        <v>-9.0372656556680209</v>
      </c>
      <c r="O457">
        <v>12</v>
      </c>
      <c r="P457" t="s">
        <v>65</v>
      </c>
      <c r="R457">
        <v>2</v>
      </c>
      <c r="S457">
        <v>4</v>
      </c>
      <c r="T457">
        <v>5</v>
      </c>
      <c r="U457">
        <v>8</v>
      </c>
      <c r="V457" t="s">
        <v>65</v>
      </c>
      <c r="W457" t="s">
        <v>65</v>
      </c>
      <c r="X457" t="s">
        <v>69</v>
      </c>
      <c r="Z457">
        <v>12636.8507059485</v>
      </c>
      <c r="AA457" s="2">
        <v>3.2094907407407412E-2</v>
      </c>
      <c r="AB457" s="46">
        <f t="shared" si="7"/>
        <v>1.6874999999999973E-2</v>
      </c>
    </row>
    <row r="458" spans="1:28" x14ac:dyDescent="0.35">
      <c r="A458" s="1">
        <v>44753</v>
      </c>
      <c r="B458" s="2">
        <v>0.48561342592592593</v>
      </c>
      <c r="C458" t="s">
        <v>100</v>
      </c>
      <c r="D458" t="s">
        <v>68</v>
      </c>
      <c r="E458">
        <v>138</v>
      </c>
      <c r="F458" t="s">
        <v>70</v>
      </c>
      <c r="G458" t="s">
        <v>125</v>
      </c>
      <c r="H458" t="s">
        <v>101</v>
      </c>
      <c r="I458" t="s">
        <v>76</v>
      </c>
      <c r="J458">
        <v>300</v>
      </c>
      <c r="K458" t="s">
        <v>63</v>
      </c>
      <c r="L458" t="s">
        <v>125</v>
      </c>
      <c r="M458">
        <v>55.319506762943703</v>
      </c>
      <c r="N458">
        <v>-9.1380692119102207</v>
      </c>
      <c r="O458">
        <v>12</v>
      </c>
      <c r="P458" t="s">
        <v>65</v>
      </c>
      <c r="R458">
        <v>2</v>
      </c>
      <c r="S458">
        <v>4</v>
      </c>
      <c r="T458">
        <v>5</v>
      </c>
      <c r="U458">
        <v>8</v>
      </c>
      <c r="V458" t="s">
        <v>65</v>
      </c>
      <c r="W458" t="s">
        <v>65</v>
      </c>
      <c r="X458" t="s">
        <v>69</v>
      </c>
      <c r="Z458">
        <v>12636.8507059485</v>
      </c>
      <c r="AA458" s="2">
        <v>3.2094907407407412E-2</v>
      </c>
      <c r="AB458" s="46" t="str">
        <f t="shared" si="7"/>
        <v/>
      </c>
    </row>
    <row r="459" spans="1:28" x14ac:dyDescent="0.35">
      <c r="A459" s="1">
        <v>44753</v>
      </c>
      <c r="B459" s="2">
        <v>0.48586805555555551</v>
      </c>
      <c r="C459" t="s">
        <v>100</v>
      </c>
      <c r="D459" t="s">
        <v>60</v>
      </c>
      <c r="E459">
        <v>139</v>
      </c>
      <c r="F459" t="s">
        <v>70</v>
      </c>
      <c r="G459" t="s">
        <v>125</v>
      </c>
      <c r="H459" t="s">
        <v>101</v>
      </c>
      <c r="I459" t="s">
        <v>76</v>
      </c>
      <c r="J459">
        <v>300</v>
      </c>
      <c r="K459" t="s">
        <v>63</v>
      </c>
      <c r="L459" t="s">
        <v>125</v>
      </c>
      <c r="M459">
        <v>55.319708899530397</v>
      </c>
      <c r="N459">
        <v>-9.1397527517955108</v>
      </c>
      <c r="O459">
        <v>12</v>
      </c>
      <c r="P459" t="s">
        <v>65</v>
      </c>
      <c r="R459">
        <v>2</v>
      </c>
      <c r="S459">
        <v>4</v>
      </c>
      <c r="T459">
        <v>5</v>
      </c>
      <c r="U459">
        <v>8</v>
      </c>
      <c r="V459" t="s">
        <v>65</v>
      </c>
      <c r="W459" t="s">
        <v>65</v>
      </c>
      <c r="X459" t="s">
        <v>69</v>
      </c>
      <c r="Z459">
        <v>4012.9958181561701</v>
      </c>
      <c r="AA459" s="2">
        <v>1.0173611111111111E-2</v>
      </c>
      <c r="AB459" s="46">
        <f t="shared" si="7"/>
        <v>1.0173611111111147E-2</v>
      </c>
    </row>
    <row r="460" spans="1:28" x14ac:dyDescent="0.35">
      <c r="A460" s="1">
        <v>44753</v>
      </c>
      <c r="B460" s="2">
        <v>0.49604166666666666</v>
      </c>
      <c r="C460" t="s">
        <v>100</v>
      </c>
      <c r="D460" t="s">
        <v>68</v>
      </c>
      <c r="E460">
        <v>139</v>
      </c>
      <c r="F460" t="s">
        <v>70</v>
      </c>
      <c r="G460" t="s">
        <v>125</v>
      </c>
      <c r="H460" t="s">
        <v>101</v>
      </c>
      <c r="I460" t="s">
        <v>76</v>
      </c>
      <c r="J460">
        <v>300</v>
      </c>
      <c r="K460" t="s">
        <v>63</v>
      </c>
      <c r="L460" t="s">
        <v>125</v>
      </c>
      <c r="M460">
        <v>55.327489755686997</v>
      </c>
      <c r="N460">
        <v>-9.2010025914888605</v>
      </c>
      <c r="O460">
        <v>12</v>
      </c>
      <c r="P460" t="s">
        <v>65</v>
      </c>
      <c r="R460">
        <v>2</v>
      </c>
      <c r="S460">
        <v>4</v>
      </c>
      <c r="T460">
        <v>5</v>
      </c>
      <c r="U460">
        <v>8</v>
      </c>
      <c r="V460" t="s">
        <v>65</v>
      </c>
      <c r="W460" t="s">
        <v>65</v>
      </c>
      <c r="X460" t="s">
        <v>69</v>
      </c>
      <c r="Z460">
        <v>4012.9958181561701</v>
      </c>
      <c r="AA460" s="2">
        <v>1.0173611111111111E-2</v>
      </c>
      <c r="AB460" s="46" t="str">
        <f t="shared" si="7"/>
        <v/>
      </c>
    </row>
    <row r="461" spans="1:28" x14ac:dyDescent="0.35">
      <c r="A461" s="1">
        <v>44753</v>
      </c>
      <c r="B461" s="2">
        <v>0.63802083333333337</v>
      </c>
      <c r="C461" t="s">
        <v>100</v>
      </c>
      <c r="D461" t="s">
        <v>60</v>
      </c>
      <c r="E461">
        <v>140</v>
      </c>
      <c r="F461" t="s">
        <v>70</v>
      </c>
      <c r="G461" t="s">
        <v>125</v>
      </c>
      <c r="H461" t="s">
        <v>101</v>
      </c>
      <c r="I461" t="s">
        <v>76</v>
      </c>
      <c r="J461">
        <v>300</v>
      </c>
      <c r="K461" t="s">
        <v>63</v>
      </c>
      <c r="L461" t="s">
        <v>125</v>
      </c>
      <c r="M461">
        <v>55.367603330000001</v>
      </c>
      <c r="N461">
        <v>-9.5169300000000003</v>
      </c>
      <c r="O461">
        <v>12</v>
      </c>
      <c r="P461" t="s">
        <v>65</v>
      </c>
      <c r="R461">
        <v>2</v>
      </c>
      <c r="S461">
        <v>5</v>
      </c>
      <c r="T461">
        <v>6</v>
      </c>
      <c r="U461">
        <v>8</v>
      </c>
      <c r="V461" t="s">
        <v>65</v>
      </c>
      <c r="W461" t="s">
        <v>65</v>
      </c>
      <c r="X461" t="s">
        <v>69</v>
      </c>
      <c r="Z461">
        <v>9104.5563571766197</v>
      </c>
      <c r="AA461" s="2">
        <v>2.7858796296296298E-2</v>
      </c>
      <c r="AB461" s="46">
        <f t="shared" si="7"/>
        <v>1.7962962962962958E-2</v>
      </c>
    </row>
    <row r="462" spans="1:28" x14ac:dyDescent="0.35">
      <c r="A462" s="1">
        <v>44753</v>
      </c>
      <c r="B462" s="2">
        <v>0.65598379629629633</v>
      </c>
      <c r="C462" t="s">
        <v>100</v>
      </c>
      <c r="D462" t="s">
        <v>67</v>
      </c>
      <c r="E462">
        <v>140</v>
      </c>
      <c r="F462" t="s">
        <v>70</v>
      </c>
      <c r="G462" t="s">
        <v>125</v>
      </c>
      <c r="H462" t="s">
        <v>101</v>
      </c>
      <c r="I462" t="s">
        <v>76</v>
      </c>
      <c r="J462">
        <v>300</v>
      </c>
      <c r="K462" t="s">
        <v>63</v>
      </c>
      <c r="L462" t="s">
        <v>125</v>
      </c>
      <c r="M462">
        <v>55.376021999434997</v>
      </c>
      <c r="N462">
        <v>-9.6105710459978599</v>
      </c>
      <c r="O462">
        <v>12</v>
      </c>
      <c r="P462" t="s">
        <v>65</v>
      </c>
      <c r="R462">
        <v>2.5</v>
      </c>
      <c r="S462">
        <v>5</v>
      </c>
      <c r="T462">
        <v>6</v>
      </c>
      <c r="U462">
        <v>8</v>
      </c>
      <c r="V462" t="s">
        <v>65</v>
      </c>
      <c r="W462" t="s">
        <v>65</v>
      </c>
      <c r="X462" t="s">
        <v>69</v>
      </c>
      <c r="Z462">
        <v>9104.5563571766197</v>
      </c>
      <c r="AA462" s="2">
        <v>2.7858796296296298E-2</v>
      </c>
      <c r="AB462" s="46">
        <f t="shared" si="7"/>
        <v>3.9236111111110583E-3</v>
      </c>
    </row>
    <row r="463" spans="1:28" x14ac:dyDescent="0.35">
      <c r="A463" s="1">
        <v>44753</v>
      </c>
      <c r="B463" s="2">
        <v>0.65990740740740739</v>
      </c>
      <c r="C463" t="s">
        <v>100</v>
      </c>
      <c r="D463" t="s">
        <v>67</v>
      </c>
      <c r="E463">
        <v>140</v>
      </c>
      <c r="F463" t="s">
        <v>70</v>
      </c>
      <c r="G463" t="s">
        <v>125</v>
      </c>
      <c r="H463" t="s">
        <v>101</v>
      </c>
      <c r="I463" t="s">
        <v>76</v>
      </c>
      <c r="J463">
        <v>300</v>
      </c>
      <c r="K463" t="s">
        <v>63</v>
      </c>
      <c r="L463" t="s">
        <v>125</v>
      </c>
      <c r="M463">
        <v>55.3783232885743</v>
      </c>
      <c r="N463">
        <v>-9.6302132500462392</v>
      </c>
      <c r="O463">
        <v>12</v>
      </c>
      <c r="P463" t="s">
        <v>65</v>
      </c>
      <c r="R463">
        <v>2.5</v>
      </c>
      <c r="S463">
        <v>5</v>
      </c>
      <c r="T463">
        <v>6</v>
      </c>
      <c r="U463">
        <v>8</v>
      </c>
      <c r="V463" t="s">
        <v>65</v>
      </c>
      <c r="W463" t="s">
        <v>65</v>
      </c>
      <c r="X463" t="s">
        <v>69</v>
      </c>
      <c r="Z463">
        <v>9104.5563571766197</v>
      </c>
      <c r="AA463" s="2">
        <v>2.7858796296296298E-2</v>
      </c>
      <c r="AB463" s="46">
        <f t="shared" si="7"/>
        <v>5.9722222222222676E-3</v>
      </c>
    </row>
    <row r="464" spans="1:28" x14ac:dyDescent="0.35">
      <c r="A464" s="1">
        <v>44753</v>
      </c>
      <c r="B464" s="2">
        <v>0.66587962962962965</v>
      </c>
      <c r="C464" t="s">
        <v>100</v>
      </c>
      <c r="D464" t="s">
        <v>68</v>
      </c>
      <c r="E464">
        <v>140</v>
      </c>
      <c r="F464" t="s">
        <v>70</v>
      </c>
      <c r="G464" t="s">
        <v>125</v>
      </c>
      <c r="H464" t="s">
        <v>101</v>
      </c>
      <c r="I464" t="s">
        <v>76</v>
      </c>
      <c r="J464">
        <v>300</v>
      </c>
      <c r="K464" t="s">
        <v>63</v>
      </c>
      <c r="L464" t="s">
        <v>125</v>
      </c>
      <c r="M464">
        <v>55.381340350978</v>
      </c>
      <c r="N464">
        <v>-9.6558872644729998</v>
      </c>
      <c r="O464">
        <v>12</v>
      </c>
      <c r="P464" t="s">
        <v>65</v>
      </c>
      <c r="R464">
        <v>2.5</v>
      </c>
      <c r="S464">
        <v>5</v>
      </c>
      <c r="T464">
        <v>6</v>
      </c>
      <c r="U464">
        <v>8</v>
      </c>
      <c r="V464" t="s">
        <v>65</v>
      </c>
      <c r="W464" t="s">
        <v>65</v>
      </c>
      <c r="X464" t="s">
        <v>69</v>
      </c>
      <c r="Z464">
        <v>9104.5563571766197</v>
      </c>
      <c r="AA464" s="2">
        <v>2.7858796296296298E-2</v>
      </c>
      <c r="AB464" s="46" t="str">
        <f t="shared" si="7"/>
        <v/>
      </c>
    </row>
    <row r="465" spans="1:28" x14ac:dyDescent="0.35">
      <c r="A465" s="1">
        <v>44753</v>
      </c>
      <c r="B465" s="2">
        <v>0.66960648148148139</v>
      </c>
      <c r="C465" t="s">
        <v>100</v>
      </c>
      <c r="D465" t="s">
        <v>60</v>
      </c>
      <c r="E465">
        <v>141</v>
      </c>
      <c r="F465" t="s">
        <v>70</v>
      </c>
      <c r="G465" t="s">
        <v>125</v>
      </c>
      <c r="H465" t="s">
        <v>101</v>
      </c>
      <c r="I465" t="s">
        <v>77</v>
      </c>
      <c r="J465">
        <v>300</v>
      </c>
      <c r="K465" t="s">
        <v>63</v>
      </c>
      <c r="L465" t="s">
        <v>125</v>
      </c>
      <c r="M465">
        <v>55.389087760886497</v>
      </c>
      <c r="N465">
        <v>-9.6519814951470604</v>
      </c>
      <c r="O465">
        <v>12</v>
      </c>
      <c r="P465" t="s">
        <v>65</v>
      </c>
      <c r="R465">
        <v>2.5</v>
      </c>
      <c r="S465">
        <v>5</v>
      </c>
      <c r="T465">
        <v>6</v>
      </c>
      <c r="U465">
        <v>8</v>
      </c>
      <c r="V465" t="s">
        <v>65</v>
      </c>
      <c r="W465" t="s">
        <v>65</v>
      </c>
      <c r="X465" t="s">
        <v>69</v>
      </c>
      <c r="Z465">
        <v>31999.7129442607</v>
      </c>
      <c r="AA465" s="2">
        <v>7.4629629629629629E-2</v>
      </c>
      <c r="AB465" s="46">
        <f t="shared" si="7"/>
        <v>1.3368055555555758E-2</v>
      </c>
    </row>
    <row r="466" spans="1:28" x14ac:dyDescent="0.35">
      <c r="A466" s="1">
        <v>44753</v>
      </c>
      <c r="B466" s="2">
        <v>0.68297453703703714</v>
      </c>
      <c r="C466" t="s">
        <v>100</v>
      </c>
      <c r="D466" t="s">
        <v>67</v>
      </c>
      <c r="E466">
        <v>141</v>
      </c>
      <c r="F466" t="s">
        <v>70</v>
      </c>
      <c r="G466" t="s">
        <v>125</v>
      </c>
      <c r="H466" t="s">
        <v>101</v>
      </c>
      <c r="I466" t="s">
        <v>77</v>
      </c>
      <c r="J466">
        <v>300</v>
      </c>
      <c r="K466" t="s">
        <v>63</v>
      </c>
      <c r="L466" t="s">
        <v>125</v>
      </c>
      <c r="M466">
        <v>55.389057423409199</v>
      </c>
      <c r="N466">
        <v>-9.5594732764625601</v>
      </c>
      <c r="O466">
        <v>12</v>
      </c>
      <c r="P466" t="s">
        <v>65</v>
      </c>
      <c r="R466">
        <v>2.5</v>
      </c>
      <c r="S466">
        <v>5</v>
      </c>
      <c r="T466">
        <v>7</v>
      </c>
      <c r="U466">
        <v>8</v>
      </c>
      <c r="V466" t="s">
        <v>65</v>
      </c>
      <c r="W466" t="s">
        <v>65</v>
      </c>
      <c r="X466" t="s">
        <v>69</v>
      </c>
      <c r="Z466">
        <v>31999.7129442607</v>
      </c>
      <c r="AA466" s="2">
        <v>7.4629629629629629E-2</v>
      </c>
      <c r="AB466" s="46">
        <f t="shared" si="7"/>
        <v>4.208333333333325E-2</v>
      </c>
    </row>
    <row r="467" spans="1:28" x14ac:dyDescent="0.35">
      <c r="A467" s="1">
        <v>44753</v>
      </c>
      <c r="B467" s="2">
        <v>0.72505787037037039</v>
      </c>
      <c r="C467" t="s">
        <v>100</v>
      </c>
      <c r="D467" t="s">
        <v>67</v>
      </c>
      <c r="E467">
        <v>141</v>
      </c>
      <c r="F467" t="s">
        <v>70</v>
      </c>
      <c r="G467" t="s">
        <v>125</v>
      </c>
      <c r="H467" t="s">
        <v>101</v>
      </c>
      <c r="I467" t="s">
        <v>77</v>
      </c>
      <c r="J467">
        <v>300</v>
      </c>
      <c r="K467" t="s">
        <v>63</v>
      </c>
      <c r="L467" t="s">
        <v>125</v>
      </c>
      <c r="M467">
        <v>55.3889882832393</v>
      </c>
      <c r="N467">
        <v>-9.2781827555702492</v>
      </c>
      <c r="O467">
        <v>12</v>
      </c>
      <c r="P467" t="s">
        <v>65</v>
      </c>
      <c r="R467">
        <v>2</v>
      </c>
      <c r="S467">
        <v>5</v>
      </c>
      <c r="T467">
        <v>7</v>
      </c>
      <c r="U467">
        <v>8</v>
      </c>
      <c r="V467" t="s">
        <v>65</v>
      </c>
      <c r="W467" t="s">
        <v>65</v>
      </c>
      <c r="X467" t="s">
        <v>69</v>
      </c>
      <c r="Z467">
        <v>31999.7129442607</v>
      </c>
      <c r="AA467" s="2">
        <v>7.4629629629629629E-2</v>
      </c>
      <c r="AB467" s="46">
        <f t="shared" si="7"/>
        <v>1.9178240740740815E-2</v>
      </c>
    </row>
    <row r="468" spans="1:28" x14ac:dyDescent="0.35">
      <c r="A468" s="1">
        <v>44753</v>
      </c>
      <c r="B468" s="2">
        <v>0.74423611111111121</v>
      </c>
      <c r="C468" t="s">
        <v>100</v>
      </c>
      <c r="D468" t="s">
        <v>68</v>
      </c>
      <c r="E468">
        <v>141</v>
      </c>
      <c r="F468" t="s">
        <v>70</v>
      </c>
      <c r="G468" t="s">
        <v>125</v>
      </c>
      <c r="H468" t="s">
        <v>101</v>
      </c>
      <c r="I468" t="s">
        <v>77</v>
      </c>
      <c r="J468">
        <v>300</v>
      </c>
      <c r="K468" t="s">
        <v>63</v>
      </c>
      <c r="L468" t="s">
        <v>125</v>
      </c>
      <c r="M468">
        <v>55.388486891475402</v>
      </c>
      <c r="N468">
        <v>-9.1517240728767195</v>
      </c>
      <c r="O468">
        <v>12</v>
      </c>
      <c r="P468" t="s">
        <v>65</v>
      </c>
      <c r="R468">
        <v>2</v>
      </c>
      <c r="S468">
        <v>5</v>
      </c>
      <c r="T468">
        <v>7</v>
      </c>
      <c r="U468">
        <v>8</v>
      </c>
      <c r="V468" t="s">
        <v>65</v>
      </c>
      <c r="W468" t="s">
        <v>65</v>
      </c>
      <c r="X468" t="s">
        <v>69</v>
      </c>
      <c r="Z468">
        <v>31999.7129442607</v>
      </c>
      <c r="AA468" s="2">
        <v>7.4629629629629629E-2</v>
      </c>
      <c r="AB468" s="46" t="str">
        <f t="shared" si="7"/>
        <v/>
      </c>
    </row>
    <row r="469" spans="1:28" x14ac:dyDescent="0.35">
      <c r="A469" s="1">
        <v>44754</v>
      </c>
      <c r="B469" s="2">
        <v>0.57921296296296299</v>
      </c>
      <c r="C469" t="s">
        <v>100</v>
      </c>
      <c r="D469" t="s">
        <v>60</v>
      </c>
      <c r="E469">
        <v>142</v>
      </c>
      <c r="F469" t="s">
        <v>70</v>
      </c>
      <c r="G469" t="s">
        <v>125</v>
      </c>
      <c r="H469" t="s">
        <v>101</v>
      </c>
      <c r="I469" t="s">
        <v>77</v>
      </c>
      <c r="J469">
        <v>300</v>
      </c>
      <c r="K469" t="s">
        <v>63</v>
      </c>
      <c r="L469" t="s">
        <v>125</v>
      </c>
      <c r="M469">
        <v>55.553780000000003</v>
      </c>
      <c r="N469">
        <v>-7.6448966670000003</v>
      </c>
      <c r="O469">
        <v>12</v>
      </c>
      <c r="P469" t="s">
        <v>65</v>
      </c>
      <c r="R469">
        <v>1.5</v>
      </c>
      <c r="S469">
        <v>4</v>
      </c>
      <c r="T469">
        <v>5</v>
      </c>
      <c r="U469">
        <v>1</v>
      </c>
      <c r="V469" t="s">
        <v>65</v>
      </c>
      <c r="W469" t="s">
        <v>65</v>
      </c>
      <c r="X469" t="s">
        <v>66</v>
      </c>
      <c r="Z469">
        <v>3829.5798756517902</v>
      </c>
      <c r="AA469" s="2">
        <v>1.087962962962963E-2</v>
      </c>
      <c r="AB469" s="46">
        <f t="shared" si="7"/>
        <v>3.9467592592592471E-3</v>
      </c>
    </row>
    <row r="470" spans="1:28" x14ac:dyDescent="0.35">
      <c r="A470" s="1">
        <v>44754</v>
      </c>
      <c r="B470" s="2">
        <v>0.58315972222222223</v>
      </c>
      <c r="C470" t="s">
        <v>100</v>
      </c>
      <c r="D470" t="s">
        <v>67</v>
      </c>
      <c r="E470">
        <v>142</v>
      </c>
      <c r="F470" t="s">
        <v>70</v>
      </c>
      <c r="G470" t="s">
        <v>125</v>
      </c>
      <c r="H470" t="s">
        <v>101</v>
      </c>
      <c r="I470" t="s">
        <v>77</v>
      </c>
      <c r="J470">
        <v>300</v>
      </c>
      <c r="K470" t="s">
        <v>63</v>
      </c>
      <c r="L470" t="s">
        <v>125</v>
      </c>
      <c r="M470">
        <v>55.553825897688903</v>
      </c>
      <c r="N470">
        <v>-7.6692247058640097</v>
      </c>
      <c r="O470">
        <v>12</v>
      </c>
      <c r="P470" t="s">
        <v>65</v>
      </c>
      <c r="R470">
        <v>2</v>
      </c>
      <c r="S470">
        <v>4</v>
      </c>
      <c r="T470">
        <v>5</v>
      </c>
      <c r="U470">
        <v>1</v>
      </c>
      <c r="V470" t="s">
        <v>65</v>
      </c>
      <c r="W470" t="s">
        <v>65</v>
      </c>
      <c r="X470" t="s">
        <v>66</v>
      </c>
      <c r="Z470">
        <v>3829.5798756517902</v>
      </c>
      <c r="AA470" s="2">
        <v>1.087962962962963E-2</v>
      </c>
      <c r="AB470" s="46">
        <f t="shared" si="7"/>
        <v>6.9328703703703809E-3</v>
      </c>
    </row>
    <row r="471" spans="1:28" x14ac:dyDescent="0.35">
      <c r="A471" s="1">
        <v>44754</v>
      </c>
      <c r="B471" s="2">
        <v>0.59009259259259261</v>
      </c>
      <c r="C471" t="s">
        <v>100</v>
      </c>
      <c r="D471" t="s">
        <v>68</v>
      </c>
      <c r="E471">
        <v>142</v>
      </c>
      <c r="F471" t="s">
        <v>70</v>
      </c>
      <c r="G471" t="s">
        <v>125</v>
      </c>
      <c r="H471" t="s">
        <v>101</v>
      </c>
      <c r="I471" t="s">
        <v>77</v>
      </c>
      <c r="J471">
        <v>300</v>
      </c>
      <c r="K471" t="s">
        <v>63</v>
      </c>
      <c r="L471" t="s">
        <v>125</v>
      </c>
      <c r="M471">
        <v>55.553490559673897</v>
      </c>
      <c r="N471">
        <v>-7.7010286291976797</v>
      </c>
      <c r="O471">
        <v>12</v>
      </c>
      <c r="P471" t="s">
        <v>65</v>
      </c>
      <c r="R471">
        <v>2</v>
      </c>
      <c r="S471">
        <v>4</v>
      </c>
      <c r="T471">
        <v>5</v>
      </c>
      <c r="U471">
        <v>1</v>
      </c>
      <c r="V471" t="s">
        <v>65</v>
      </c>
      <c r="W471" t="s">
        <v>65</v>
      </c>
      <c r="X471" t="s">
        <v>66</v>
      </c>
      <c r="Z471">
        <v>3829.5798756517902</v>
      </c>
      <c r="AA471" s="2">
        <v>1.087962962962963E-2</v>
      </c>
      <c r="AB471" s="46" t="str">
        <f t="shared" si="7"/>
        <v/>
      </c>
    </row>
    <row r="472" spans="1:28" x14ac:dyDescent="0.35">
      <c r="A472" s="1">
        <v>44754</v>
      </c>
      <c r="B472" s="2">
        <v>0.62638888888888888</v>
      </c>
      <c r="C472" t="s">
        <v>100</v>
      </c>
      <c r="D472" t="s">
        <v>60</v>
      </c>
      <c r="E472">
        <v>143</v>
      </c>
      <c r="F472" t="s">
        <v>70</v>
      </c>
      <c r="G472" t="s">
        <v>125</v>
      </c>
      <c r="H472" t="s">
        <v>101</v>
      </c>
      <c r="I472" t="s">
        <v>77</v>
      </c>
      <c r="J472">
        <v>300</v>
      </c>
      <c r="K472" t="s">
        <v>63</v>
      </c>
      <c r="L472" t="s">
        <v>125</v>
      </c>
      <c r="M472">
        <v>55.5540303800191</v>
      </c>
      <c r="N472">
        <v>-7.7896702427705797</v>
      </c>
      <c r="O472">
        <v>12</v>
      </c>
      <c r="P472" t="s">
        <v>65</v>
      </c>
      <c r="R472">
        <v>2.5</v>
      </c>
      <c r="S472">
        <v>3</v>
      </c>
      <c r="T472">
        <v>4</v>
      </c>
      <c r="U472">
        <v>1</v>
      </c>
      <c r="V472" t="s">
        <v>65</v>
      </c>
      <c r="W472" t="s">
        <v>65</v>
      </c>
      <c r="X472" t="s">
        <v>66</v>
      </c>
      <c r="Z472">
        <v>22082.453024613202</v>
      </c>
      <c r="AA472" s="2">
        <v>6.7546296296296285E-2</v>
      </c>
      <c r="AB472" s="46">
        <f t="shared" si="7"/>
        <v>4.4560185185185119E-3</v>
      </c>
    </row>
    <row r="473" spans="1:28" x14ac:dyDescent="0.35">
      <c r="A473" s="1">
        <v>44754</v>
      </c>
      <c r="B473" s="2">
        <v>0.6308449074074074</v>
      </c>
      <c r="C473" t="s">
        <v>100</v>
      </c>
      <c r="D473" t="s">
        <v>67</v>
      </c>
      <c r="E473">
        <v>143</v>
      </c>
      <c r="F473" t="s">
        <v>70</v>
      </c>
      <c r="G473" t="s">
        <v>125</v>
      </c>
      <c r="H473" t="s">
        <v>101</v>
      </c>
      <c r="I473" t="s">
        <v>77</v>
      </c>
      <c r="J473">
        <v>300</v>
      </c>
      <c r="K473" t="s">
        <v>63</v>
      </c>
      <c r="L473" t="s">
        <v>125</v>
      </c>
      <c r="M473">
        <v>55.5541476295001</v>
      </c>
      <c r="N473">
        <v>-7.8119303608006696</v>
      </c>
      <c r="O473">
        <v>12</v>
      </c>
      <c r="P473" t="s">
        <v>65</v>
      </c>
      <c r="R473">
        <v>3</v>
      </c>
      <c r="S473">
        <v>3</v>
      </c>
      <c r="T473">
        <v>4</v>
      </c>
      <c r="U473">
        <v>1</v>
      </c>
      <c r="V473" t="s">
        <v>65</v>
      </c>
      <c r="W473" t="s">
        <v>65</v>
      </c>
      <c r="X473" t="s">
        <v>66</v>
      </c>
      <c r="Z473">
        <v>22082.453024613202</v>
      </c>
      <c r="AA473" s="2">
        <v>6.7546296296296285E-2</v>
      </c>
      <c r="AB473" s="46">
        <f t="shared" si="7"/>
        <v>1.0636574074074034E-2</v>
      </c>
    </row>
    <row r="474" spans="1:28" x14ac:dyDescent="0.35">
      <c r="A474" s="1">
        <v>44754</v>
      </c>
      <c r="B474" s="2">
        <v>0.64148148148148143</v>
      </c>
      <c r="C474" t="s">
        <v>100</v>
      </c>
      <c r="D474" t="s">
        <v>67</v>
      </c>
      <c r="E474">
        <v>143</v>
      </c>
      <c r="F474" t="s">
        <v>70</v>
      </c>
      <c r="G474" t="s">
        <v>125</v>
      </c>
      <c r="H474" t="s">
        <v>101</v>
      </c>
      <c r="I474" t="s">
        <v>77</v>
      </c>
      <c r="J474">
        <v>300</v>
      </c>
      <c r="K474" t="s">
        <v>63</v>
      </c>
      <c r="L474" t="s">
        <v>125</v>
      </c>
      <c r="M474">
        <v>55.554503943179803</v>
      </c>
      <c r="N474">
        <v>-7.8664531941165396</v>
      </c>
      <c r="O474">
        <v>12</v>
      </c>
      <c r="P474" t="s">
        <v>65</v>
      </c>
      <c r="R474">
        <v>3</v>
      </c>
      <c r="S474">
        <v>3</v>
      </c>
      <c r="T474">
        <v>4</v>
      </c>
      <c r="U474">
        <v>8</v>
      </c>
      <c r="V474" t="s">
        <v>65</v>
      </c>
      <c r="W474" t="s">
        <v>65</v>
      </c>
      <c r="X474" t="s">
        <v>66</v>
      </c>
      <c r="Z474">
        <v>22082.453024613202</v>
      </c>
      <c r="AA474" s="2">
        <v>6.7546296296296285E-2</v>
      </c>
      <c r="AB474" s="46">
        <f t="shared" si="7"/>
        <v>5.2453703703703725E-2</v>
      </c>
    </row>
    <row r="475" spans="1:28" x14ac:dyDescent="0.35">
      <c r="A475" s="1">
        <v>44754</v>
      </c>
      <c r="B475" s="2">
        <v>0.69393518518518515</v>
      </c>
      <c r="C475" t="s">
        <v>100</v>
      </c>
      <c r="D475" t="s">
        <v>68</v>
      </c>
      <c r="E475">
        <v>143</v>
      </c>
      <c r="F475" t="s">
        <v>70</v>
      </c>
      <c r="G475" t="s">
        <v>125</v>
      </c>
      <c r="H475" t="s">
        <v>101</v>
      </c>
      <c r="I475" t="s">
        <v>77</v>
      </c>
      <c r="J475">
        <v>300</v>
      </c>
      <c r="K475" t="s">
        <v>63</v>
      </c>
      <c r="L475" t="s">
        <v>125</v>
      </c>
      <c r="M475">
        <v>55.553807576872401</v>
      </c>
      <c r="N475">
        <v>-8.1335067512618995</v>
      </c>
      <c r="O475">
        <v>12</v>
      </c>
      <c r="P475" t="s">
        <v>65</v>
      </c>
      <c r="R475">
        <v>3</v>
      </c>
      <c r="S475">
        <v>3</v>
      </c>
      <c r="T475">
        <v>4</v>
      </c>
      <c r="U475">
        <v>8</v>
      </c>
      <c r="V475" t="s">
        <v>65</v>
      </c>
      <c r="W475" t="s">
        <v>65</v>
      </c>
      <c r="X475" t="s">
        <v>66</v>
      </c>
      <c r="Z475">
        <v>22082.453024613202</v>
      </c>
      <c r="AA475" s="2">
        <v>6.7546296296296285E-2</v>
      </c>
      <c r="AB475" s="46" t="str">
        <f t="shared" si="7"/>
        <v/>
      </c>
    </row>
    <row r="476" spans="1:28" x14ac:dyDescent="0.35">
      <c r="A476" s="1">
        <v>44755</v>
      </c>
      <c r="B476" s="2">
        <v>0.55868055555555551</v>
      </c>
      <c r="C476" t="s">
        <v>100</v>
      </c>
      <c r="D476" t="s">
        <v>60</v>
      </c>
      <c r="E476">
        <v>144</v>
      </c>
      <c r="F476" t="s">
        <v>70</v>
      </c>
      <c r="G476" t="s">
        <v>125</v>
      </c>
      <c r="H476" t="s">
        <v>101</v>
      </c>
      <c r="I476" t="s">
        <v>77</v>
      </c>
      <c r="J476">
        <v>300</v>
      </c>
      <c r="K476" t="s">
        <v>63</v>
      </c>
      <c r="L476" t="s">
        <v>125</v>
      </c>
      <c r="M476">
        <v>55.722798330000003</v>
      </c>
      <c r="N476">
        <v>-7.1753016670000003</v>
      </c>
      <c r="O476">
        <v>12</v>
      </c>
      <c r="P476" t="s">
        <v>65</v>
      </c>
      <c r="R476">
        <v>1.5</v>
      </c>
      <c r="S476">
        <v>3</v>
      </c>
      <c r="T476">
        <v>4</v>
      </c>
      <c r="U476">
        <v>4</v>
      </c>
      <c r="V476" t="s">
        <v>65</v>
      </c>
      <c r="W476" t="s">
        <v>65</v>
      </c>
      <c r="X476" t="s">
        <v>69</v>
      </c>
      <c r="Z476">
        <v>17924.913102460901</v>
      </c>
      <c r="AA476" s="2">
        <v>4.8067129629629633E-2</v>
      </c>
      <c r="AB476" s="46">
        <f t="shared" si="7"/>
        <v>2.0393518518518561E-2</v>
      </c>
    </row>
    <row r="477" spans="1:28" x14ac:dyDescent="0.35">
      <c r="A477" s="1">
        <v>44755</v>
      </c>
      <c r="B477" s="2">
        <v>0.57907407407407407</v>
      </c>
      <c r="C477" t="s">
        <v>100</v>
      </c>
      <c r="D477" t="s">
        <v>67</v>
      </c>
      <c r="E477">
        <v>144</v>
      </c>
      <c r="F477" t="s">
        <v>70</v>
      </c>
      <c r="G477" t="s">
        <v>125</v>
      </c>
      <c r="H477" t="s">
        <v>101</v>
      </c>
      <c r="I477" t="s">
        <v>77</v>
      </c>
      <c r="J477">
        <v>300</v>
      </c>
      <c r="K477" t="s">
        <v>63</v>
      </c>
      <c r="L477" t="s">
        <v>125</v>
      </c>
      <c r="M477">
        <v>55.7227186728677</v>
      </c>
      <c r="N477">
        <v>-7.0521912618160201</v>
      </c>
      <c r="O477">
        <v>12</v>
      </c>
      <c r="P477" t="s">
        <v>65</v>
      </c>
      <c r="R477">
        <v>1.5</v>
      </c>
      <c r="S477">
        <v>3</v>
      </c>
      <c r="T477">
        <v>4</v>
      </c>
      <c r="U477">
        <v>1</v>
      </c>
      <c r="V477" t="s">
        <v>65</v>
      </c>
      <c r="W477" t="s">
        <v>65</v>
      </c>
      <c r="X477" t="s">
        <v>69</v>
      </c>
      <c r="Z477">
        <v>17924.913102460901</v>
      </c>
      <c r="AA477" s="2">
        <v>4.8067129629629633E-2</v>
      </c>
      <c r="AB477" s="46">
        <f t="shared" si="7"/>
        <v>2.5625000000000009E-2</v>
      </c>
    </row>
    <row r="478" spans="1:28" x14ac:dyDescent="0.35">
      <c r="A478" s="1">
        <v>44755</v>
      </c>
      <c r="B478" s="2">
        <v>0.60469907407407408</v>
      </c>
      <c r="C478" t="s">
        <v>100</v>
      </c>
      <c r="D478" t="s">
        <v>67</v>
      </c>
      <c r="E478">
        <v>144</v>
      </c>
      <c r="F478" t="s">
        <v>70</v>
      </c>
      <c r="G478" t="s">
        <v>125</v>
      </c>
      <c r="H478" t="s">
        <v>101</v>
      </c>
      <c r="I478" t="s">
        <v>77</v>
      </c>
      <c r="J478">
        <v>300</v>
      </c>
      <c r="K478" t="s">
        <v>63</v>
      </c>
      <c r="L478" t="s">
        <v>125</v>
      </c>
      <c r="M478">
        <v>55.722396670000002</v>
      </c>
      <c r="N478">
        <v>-6.9064300000000003</v>
      </c>
      <c r="O478">
        <v>12</v>
      </c>
      <c r="P478" t="s">
        <v>65</v>
      </c>
      <c r="R478">
        <v>1.5</v>
      </c>
      <c r="S478">
        <v>3</v>
      </c>
      <c r="T478">
        <v>4</v>
      </c>
      <c r="U478">
        <v>1</v>
      </c>
      <c r="V478" t="s">
        <v>65</v>
      </c>
      <c r="W478" t="s">
        <v>65</v>
      </c>
      <c r="X478" t="s">
        <v>69</v>
      </c>
      <c r="Z478">
        <v>17924.913102460901</v>
      </c>
      <c r="AA478" s="2">
        <v>4.8067129629629633E-2</v>
      </c>
      <c r="AB478" s="46">
        <f t="shared" si="7"/>
        <v>2.0486111111110983E-3</v>
      </c>
    </row>
    <row r="479" spans="1:28" x14ac:dyDescent="0.35">
      <c r="A479" s="1">
        <v>44755</v>
      </c>
      <c r="B479" s="2">
        <v>0.60674768518518518</v>
      </c>
      <c r="C479" t="s">
        <v>100</v>
      </c>
      <c r="D479" t="s">
        <v>68</v>
      </c>
      <c r="E479">
        <v>144</v>
      </c>
      <c r="F479" t="s">
        <v>70</v>
      </c>
      <c r="G479" t="s">
        <v>125</v>
      </c>
      <c r="H479" t="s">
        <v>101</v>
      </c>
      <c r="I479" t="s">
        <v>77</v>
      </c>
      <c r="J479">
        <v>300</v>
      </c>
      <c r="K479" t="s">
        <v>63</v>
      </c>
      <c r="L479" t="s">
        <v>125</v>
      </c>
      <c r="M479">
        <v>55.720653329999998</v>
      </c>
      <c r="N479">
        <v>-6.8961316669999997</v>
      </c>
      <c r="O479">
        <v>12</v>
      </c>
      <c r="P479" t="s">
        <v>65</v>
      </c>
      <c r="R479">
        <v>1.5</v>
      </c>
      <c r="S479">
        <v>3</v>
      </c>
      <c r="T479">
        <v>4</v>
      </c>
      <c r="U479">
        <v>1</v>
      </c>
      <c r="V479" t="s">
        <v>65</v>
      </c>
      <c r="W479" t="s">
        <v>65</v>
      </c>
      <c r="X479" t="s">
        <v>69</v>
      </c>
      <c r="Z479">
        <v>17924.913102460901</v>
      </c>
      <c r="AA479" s="2">
        <v>4.8067129629629633E-2</v>
      </c>
      <c r="AB479" s="46" t="str">
        <f t="shared" si="7"/>
        <v/>
      </c>
    </row>
    <row r="480" spans="1:28" x14ac:dyDescent="0.35">
      <c r="A480" s="1">
        <v>44755</v>
      </c>
      <c r="B480" s="2">
        <v>0.69730324074074079</v>
      </c>
      <c r="C480" t="s">
        <v>100</v>
      </c>
      <c r="D480" t="s">
        <v>60</v>
      </c>
      <c r="E480">
        <v>145</v>
      </c>
      <c r="F480" t="s">
        <v>61</v>
      </c>
      <c r="G480" t="s">
        <v>125</v>
      </c>
      <c r="H480" t="s">
        <v>101</v>
      </c>
      <c r="I480" t="s">
        <v>62</v>
      </c>
      <c r="L480" t="s">
        <v>125</v>
      </c>
      <c r="M480">
        <v>55.507823330000001</v>
      </c>
      <c r="N480">
        <v>-7.2383483330000002</v>
      </c>
      <c r="O480">
        <v>12</v>
      </c>
      <c r="P480" t="s">
        <v>64</v>
      </c>
      <c r="Q480">
        <v>15</v>
      </c>
      <c r="R480">
        <v>2</v>
      </c>
      <c r="S480">
        <v>3</v>
      </c>
      <c r="T480">
        <v>4</v>
      </c>
      <c r="U480">
        <v>4</v>
      </c>
      <c r="V480" t="s">
        <v>65</v>
      </c>
      <c r="W480" t="s">
        <v>65</v>
      </c>
      <c r="X480" t="s">
        <v>69</v>
      </c>
      <c r="Z480">
        <v>0</v>
      </c>
      <c r="AA480" s="2">
        <v>0</v>
      </c>
      <c r="AB480" s="46">
        <f t="shared" si="7"/>
        <v>1.8437499999999885E-2</v>
      </c>
    </row>
    <row r="481" spans="1:28" x14ac:dyDescent="0.35">
      <c r="A481" s="1">
        <v>44755</v>
      </c>
      <c r="B481" s="2">
        <v>0.71574074074074068</v>
      </c>
      <c r="C481" t="s">
        <v>100</v>
      </c>
      <c r="D481" t="s">
        <v>84</v>
      </c>
      <c r="F481" t="s">
        <v>61</v>
      </c>
      <c r="G481" t="s">
        <v>125</v>
      </c>
      <c r="H481" t="s">
        <v>101</v>
      </c>
      <c r="I481" t="s">
        <v>62</v>
      </c>
      <c r="L481" t="s">
        <v>125</v>
      </c>
      <c r="M481">
        <v>55.466560752940303</v>
      </c>
      <c r="N481">
        <v>-7.31092803661668</v>
      </c>
      <c r="O481">
        <v>12</v>
      </c>
      <c r="P481" t="s">
        <v>64</v>
      </c>
      <c r="Q481">
        <v>15</v>
      </c>
      <c r="R481">
        <v>2</v>
      </c>
      <c r="S481">
        <v>3</v>
      </c>
      <c r="T481">
        <v>4</v>
      </c>
      <c r="U481">
        <v>4</v>
      </c>
      <c r="V481" t="s">
        <v>65</v>
      </c>
      <c r="W481" t="s">
        <v>65</v>
      </c>
      <c r="X481" t="s">
        <v>69</v>
      </c>
      <c r="Y481" t="s">
        <v>115</v>
      </c>
      <c r="AB481" s="46">
        <f t="shared" si="7"/>
        <v>3.024305555555562E-2</v>
      </c>
    </row>
    <row r="482" spans="1:28" x14ac:dyDescent="0.35">
      <c r="A482" s="1">
        <v>44755</v>
      </c>
      <c r="B482" s="2">
        <v>0.7459837962962963</v>
      </c>
      <c r="C482" t="s">
        <v>100</v>
      </c>
      <c r="D482" t="s">
        <v>68</v>
      </c>
      <c r="E482">
        <v>145</v>
      </c>
      <c r="F482" t="s">
        <v>61</v>
      </c>
      <c r="G482" t="s">
        <v>125</v>
      </c>
      <c r="H482" t="s">
        <v>101</v>
      </c>
      <c r="I482" t="s">
        <v>62</v>
      </c>
      <c r="L482" t="s">
        <v>125</v>
      </c>
      <c r="M482">
        <v>55.4011348800638</v>
      </c>
      <c r="N482">
        <v>-7.4293531340017198</v>
      </c>
      <c r="O482">
        <v>12</v>
      </c>
      <c r="P482" t="s">
        <v>64</v>
      </c>
      <c r="Q482">
        <v>15</v>
      </c>
      <c r="R482">
        <v>2</v>
      </c>
      <c r="S482">
        <v>3</v>
      </c>
      <c r="T482">
        <v>4</v>
      </c>
      <c r="U482">
        <v>4</v>
      </c>
      <c r="V482" t="s">
        <v>65</v>
      </c>
      <c r="W482" t="s">
        <v>65</v>
      </c>
      <c r="X482" t="s">
        <v>69</v>
      </c>
      <c r="Z482">
        <v>0</v>
      </c>
      <c r="AA482" s="2">
        <v>0</v>
      </c>
      <c r="AB482" s="46" t="str">
        <f t="shared" si="7"/>
        <v/>
      </c>
    </row>
    <row r="483" spans="1:28" x14ac:dyDescent="0.35">
      <c r="A483" s="1">
        <v>44755</v>
      </c>
      <c r="B483" s="2">
        <v>0.77928240740740751</v>
      </c>
      <c r="C483" t="s">
        <v>100</v>
      </c>
      <c r="D483" t="s">
        <v>60</v>
      </c>
      <c r="E483">
        <v>1450</v>
      </c>
      <c r="F483" t="s">
        <v>61</v>
      </c>
      <c r="G483" t="s">
        <v>125</v>
      </c>
      <c r="H483" t="s">
        <v>101</v>
      </c>
      <c r="I483" t="s">
        <v>62</v>
      </c>
      <c r="L483" t="s">
        <v>125</v>
      </c>
      <c r="M483">
        <v>55.321053584836697</v>
      </c>
      <c r="N483">
        <v>-7.5534808392655002</v>
      </c>
      <c r="O483">
        <v>12</v>
      </c>
      <c r="P483" t="s">
        <v>65</v>
      </c>
      <c r="Q483">
        <v>0</v>
      </c>
      <c r="R483">
        <v>2</v>
      </c>
      <c r="S483">
        <v>3</v>
      </c>
      <c r="T483">
        <v>4</v>
      </c>
      <c r="U483">
        <v>8</v>
      </c>
      <c r="V483" t="s">
        <v>65</v>
      </c>
      <c r="W483" t="s">
        <v>65</v>
      </c>
      <c r="X483" t="s">
        <v>69</v>
      </c>
      <c r="Z483">
        <v>1659.5252119366701</v>
      </c>
      <c r="AA483" s="2">
        <v>5.347222222222222E-3</v>
      </c>
      <c r="AB483" s="46">
        <f t="shared" si="7"/>
        <v>5.3472222222220589E-3</v>
      </c>
    </row>
    <row r="484" spans="1:28" x14ac:dyDescent="0.35">
      <c r="A484" s="1">
        <v>44755</v>
      </c>
      <c r="B484" s="2">
        <v>0.78462962962962957</v>
      </c>
      <c r="C484" t="s">
        <v>100</v>
      </c>
      <c r="D484" t="s">
        <v>68</v>
      </c>
      <c r="E484">
        <v>1450</v>
      </c>
      <c r="F484" t="s">
        <v>61</v>
      </c>
      <c r="G484" t="s">
        <v>125</v>
      </c>
      <c r="H484" t="s">
        <v>101</v>
      </c>
      <c r="I484" t="s">
        <v>62</v>
      </c>
      <c r="L484" t="s">
        <v>125</v>
      </c>
      <c r="M484">
        <v>55.309472641647602</v>
      </c>
      <c r="N484">
        <v>-7.5699734842141302</v>
      </c>
      <c r="O484">
        <v>12</v>
      </c>
      <c r="P484" t="s">
        <v>65</v>
      </c>
      <c r="Q484">
        <v>0</v>
      </c>
      <c r="R484">
        <v>2</v>
      </c>
      <c r="S484">
        <v>3</v>
      </c>
      <c r="T484">
        <v>4</v>
      </c>
      <c r="U484">
        <v>8</v>
      </c>
      <c r="V484" t="s">
        <v>65</v>
      </c>
      <c r="W484" t="s">
        <v>65</v>
      </c>
      <c r="X484" t="s">
        <v>69</v>
      </c>
      <c r="Z484">
        <v>1659.5252119366701</v>
      </c>
      <c r="AA484" s="2">
        <v>5.347222222222222E-3</v>
      </c>
      <c r="AB484" s="46" t="str">
        <f t="shared" si="7"/>
        <v/>
      </c>
    </row>
    <row r="485" spans="1:28" x14ac:dyDescent="0.35">
      <c r="A485" s="1">
        <v>44755</v>
      </c>
      <c r="B485" s="2">
        <v>0.79807870370370371</v>
      </c>
      <c r="C485" t="s">
        <v>100</v>
      </c>
      <c r="D485" t="s">
        <v>60</v>
      </c>
      <c r="E485">
        <v>146</v>
      </c>
      <c r="F485" t="s">
        <v>61</v>
      </c>
      <c r="G485" t="s">
        <v>125</v>
      </c>
      <c r="H485" t="s">
        <v>101</v>
      </c>
      <c r="I485" t="s">
        <v>62</v>
      </c>
      <c r="L485" t="s">
        <v>125</v>
      </c>
      <c r="M485">
        <v>55.273975613988497</v>
      </c>
      <c r="N485">
        <v>-7.5729646849361698</v>
      </c>
      <c r="O485">
        <v>12</v>
      </c>
      <c r="P485" t="s">
        <v>65</v>
      </c>
      <c r="Q485">
        <v>0</v>
      </c>
      <c r="R485">
        <v>1.5</v>
      </c>
      <c r="S485">
        <v>3</v>
      </c>
      <c r="T485">
        <v>4</v>
      </c>
      <c r="U485">
        <v>8</v>
      </c>
      <c r="V485" t="s">
        <v>65</v>
      </c>
      <c r="W485" t="s">
        <v>65</v>
      </c>
      <c r="X485" t="s">
        <v>69</v>
      </c>
      <c r="Z485">
        <v>10039.080263813799</v>
      </c>
      <c r="AA485" s="2">
        <v>2.4097222222222225E-2</v>
      </c>
      <c r="AB485" s="46">
        <f t="shared" si="7"/>
        <v>2.4097222222222214E-2</v>
      </c>
    </row>
    <row r="486" spans="1:28" x14ac:dyDescent="0.35">
      <c r="A486" s="1">
        <v>44755</v>
      </c>
      <c r="B486" s="2">
        <v>0.82217592592592592</v>
      </c>
      <c r="C486" t="s">
        <v>100</v>
      </c>
      <c r="D486" t="s">
        <v>68</v>
      </c>
      <c r="E486">
        <v>146</v>
      </c>
      <c r="F486" t="s">
        <v>61</v>
      </c>
      <c r="G486" t="s">
        <v>125</v>
      </c>
      <c r="H486" t="s">
        <v>101</v>
      </c>
      <c r="I486" t="s">
        <v>62</v>
      </c>
      <c r="L486" t="s">
        <v>125</v>
      </c>
      <c r="M486">
        <v>55.186228348832202</v>
      </c>
      <c r="N486">
        <v>-7.5609269872188403</v>
      </c>
      <c r="O486">
        <v>12</v>
      </c>
      <c r="P486" t="s">
        <v>65</v>
      </c>
      <c r="Q486">
        <v>0</v>
      </c>
      <c r="R486">
        <v>1.5</v>
      </c>
      <c r="S486">
        <v>3</v>
      </c>
      <c r="T486">
        <v>4</v>
      </c>
      <c r="U486">
        <v>8</v>
      </c>
      <c r="V486" t="s">
        <v>65</v>
      </c>
      <c r="W486" t="s">
        <v>65</v>
      </c>
      <c r="X486" t="s">
        <v>69</v>
      </c>
      <c r="Z486">
        <v>10039.080263813799</v>
      </c>
      <c r="AA486" s="2">
        <v>2.4097222222222225E-2</v>
      </c>
      <c r="AB486" s="46" t="str">
        <f t="shared" si="7"/>
        <v/>
      </c>
    </row>
    <row r="487" spans="1:28" x14ac:dyDescent="0.35">
      <c r="A487" s="1">
        <v>44756</v>
      </c>
      <c r="B487" s="2">
        <v>0.38849537037037035</v>
      </c>
      <c r="C487" t="s">
        <v>100</v>
      </c>
      <c r="D487" t="s">
        <v>60</v>
      </c>
      <c r="E487">
        <v>147</v>
      </c>
      <c r="F487" t="s">
        <v>70</v>
      </c>
      <c r="G487" t="s">
        <v>125</v>
      </c>
      <c r="H487" t="s">
        <v>101</v>
      </c>
      <c r="I487" t="s">
        <v>77</v>
      </c>
      <c r="J487">
        <v>300</v>
      </c>
      <c r="K487" t="s">
        <v>63</v>
      </c>
      <c r="L487" t="s">
        <v>125</v>
      </c>
      <c r="M487">
        <v>55.889049999999997</v>
      </c>
      <c r="N487">
        <v>-7.9172483329999999</v>
      </c>
      <c r="O487">
        <v>12</v>
      </c>
      <c r="P487" t="s">
        <v>65</v>
      </c>
      <c r="Q487">
        <v>0</v>
      </c>
      <c r="R487">
        <v>2</v>
      </c>
      <c r="S487">
        <v>4</v>
      </c>
      <c r="T487">
        <v>4</v>
      </c>
      <c r="U487">
        <v>2</v>
      </c>
      <c r="V487" t="s">
        <v>65</v>
      </c>
      <c r="W487" t="s">
        <v>65</v>
      </c>
      <c r="X487" t="s">
        <v>69</v>
      </c>
      <c r="Z487">
        <v>18713.180670727601</v>
      </c>
      <c r="AA487" s="2">
        <v>5.0532407407407408E-2</v>
      </c>
      <c r="AB487" s="46">
        <f t="shared" si="7"/>
        <v>1.5138888888888924E-2</v>
      </c>
    </row>
    <row r="488" spans="1:28" x14ac:dyDescent="0.35">
      <c r="A488" s="1">
        <v>44756</v>
      </c>
      <c r="B488" s="2">
        <v>0.40363425925925928</v>
      </c>
      <c r="C488" t="s">
        <v>100</v>
      </c>
      <c r="D488" t="s">
        <v>67</v>
      </c>
      <c r="E488">
        <v>147</v>
      </c>
      <c r="F488" t="s">
        <v>70</v>
      </c>
      <c r="G488" t="s">
        <v>125</v>
      </c>
      <c r="H488" t="s">
        <v>101</v>
      </c>
      <c r="I488" t="s">
        <v>77</v>
      </c>
      <c r="J488">
        <v>300</v>
      </c>
      <c r="K488" t="s">
        <v>63</v>
      </c>
      <c r="L488" t="s">
        <v>125</v>
      </c>
      <c r="M488">
        <v>55.888268447501098</v>
      </c>
      <c r="N488">
        <v>-8.0072033308882897</v>
      </c>
      <c r="O488">
        <v>12</v>
      </c>
      <c r="P488" t="s">
        <v>65</v>
      </c>
      <c r="Q488">
        <v>0</v>
      </c>
      <c r="R488">
        <v>2</v>
      </c>
      <c r="S488">
        <v>4</v>
      </c>
      <c r="T488">
        <v>4</v>
      </c>
      <c r="U488">
        <v>3</v>
      </c>
      <c r="V488" t="s">
        <v>65</v>
      </c>
      <c r="W488" t="s">
        <v>65</v>
      </c>
      <c r="X488" t="s">
        <v>69</v>
      </c>
      <c r="Z488">
        <v>18713.180670727601</v>
      </c>
      <c r="AA488" s="2">
        <v>5.0532407407407408E-2</v>
      </c>
      <c r="AB488" s="46">
        <f t="shared" si="7"/>
        <v>3.5393518518518519E-2</v>
      </c>
    </row>
    <row r="489" spans="1:28" x14ac:dyDescent="0.35">
      <c r="A489" s="1">
        <v>44756</v>
      </c>
      <c r="B489" s="2">
        <v>0.43902777777777779</v>
      </c>
      <c r="C489" t="s">
        <v>100</v>
      </c>
      <c r="D489" t="s">
        <v>68</v>
      </c>
      <c r="E489">
        <v>147</v>
      </c>
      <c r="F489" t="s">
        <v>70</v>
      </c>
      <c r="G489" t="s">
        <v>125</v>
      </c>
      <c r="H489" t="s">
        <v>101</v>
      </c>
      <c r="I489" t="s">
        <v>77</v>
      </c>
      <c r="J489">
        <v>300</v>
      </c>
      <c r="K489" t="s">
        <v>63</v>
      </c>
      <c r="L489" t="s">
        <v>125</v>
      </c>
      <c r="M489">
        <v>55.888357129207797</v>
      </c>
      <c r="N489">
        <v>-8.2106971167601497</v>
      </c>
      <c r="O489">
        <v>12</v>
      </c>
      <c r="P489" t="s">
        <v>65</v>
      </c>
      <c r="Q489">
        <v>0</v>
      </c>
      <c r="R489">
        <v>2</v>
      </c>
      <c r="S489">
        <v>4</v>
      </c>
      <c r="T489">
        <v>4</v>
      </c>
      <c r="U489">
        <v>3</v>
      </c>
      <c r="V489" t="s">
        <v>65</v>
      </c>
      <c r="W489" t="s">
        <v>65</v>
      </c>
      <c r="X489" t="s">
        <v>69</v>
      </c>
      <c r="Z489">
        <v>18713.180670727601</v>
      </c>
      <c r="AA489" s="2">
        <v>5.0532407407407408E-2</v>
      </c>
      <c r="AB489" s="46" t="str">
        <f t="shared" si="7"/>
        <v/>
      </c>
    </row>
    <row r="490" spans="1:28" x14ac:dyDescent="0.35">
      <c r="A490" s="1">
        <v>44756</v>
      </c>
      <c r="B490" s="2">
        <v>0.54244212962962968</v>
      </c>
      <c r="C490" t="s">
        <v>100</v>
      </c>
      <c r="D490" t="s">
        <v>60</v>
      </c>
      <c r="E490">
        <v>148</v>
      </c>
      <c r="F490" t="s">
        <v>70</v>
      </c>
      <c r="G490" t="s">
        <v>125</v>
      </c>
      <c r="H490" t="s">
        <v>101</v>
      </c>
      <c r="I490" t="s">
        <v>77</v>
      </c>
      <c r="J490">
        <v>300</v>
      </c>
      <c r="K490" t="s">
        <v>63</v>
      </c>
      <c r="L490" t="s">
        <v>125</v>
      </c>
      <c r="M490">
        <v>55.889053369999999</v>
      </c>
      <c r="N490">
        <v>-8.3601214810000002</v>
      </c>
      <c r="O490">
        <v>12</v>
      </c>
      <c r="P490" t="s">
        <v>65</v>
      </c>
      <c r="Q490">
        <v>0</v>
      </c>
      <c r="R490">
        <v>2</v>
      </c>
      <c r="S490">
        <v>4</v>
      </c>
      <c r="T490">
        <v>6</v>
      </c>
      <c r="U490">
        <v>8</v>
      </c>
      <c r="V490" t="s">
        <v>65</v>
      </c>
      <c r="W490" t="s">
        <v>65</v>
      </c>
      <c r="X490" t="s">
        <v>69</v>
      </c>
      <c r="Z490">
        <v>11503.5584892311</v>
      </c>
      <c r="AA490" s="2">
        <v>3.1273148148148147E-2</v>
      </c>
      <c r="AB490" s="46">
        <f t="shared" si="7"/>
        <v>5.3587962962962088E-3</v>
      </c>
    </row>
    <row r="491" spans="1:28" x14ac:dyDescent="0.35">
      <c r="A491" s="1">
        <v>44756</v>
      </c>
      <c r="B491" s="2">
        <v>0.54780092592592589</v>
      </c>
      <c r="C491" t="s">
        <v>100</v>
      </c>
      <c r="D491" t="s">
        <v>67</v>
      </c>
      <c r="E491">
        <v>148</v>
      </c>
      <c r="F491" t="s">
        <v>70</v>
      </c>
      <c r="G491" t="s">
        <v>125</v>
      </c>
      <c r="H491" t="s">
        <v>101</v>
      </c>
      <c r="I491" t="s">
        <v>77</v>
      </c>
      <c r="J491">
        <v>300</v>
      </c>
      <c r="K491" t="s">
        <v>63</v>
      </c>
      <c r="L491" t="s">
        <v>125</v>
      </c>
      <c r="M491">
        <v>55.889169181139899</v>
      </c>
      <c r="N491">
        <v>-8.3910750964231706</v>
      </c>
      <c r="O491">
        <v>12</v>
      </c>
      <c r="P491" t="s">
        <v>65</v>
      </c>
      <c r="Q491">
        <v>0</v>
      </c>
      <c r="R491">
        <v>2</v>
      </c>
      <c r="S491">
        <v>4</v>
      </c>
      <c r="T491">
        <v>5</v>
      </c>
      <c r="U491">
        <v>8</v>
      </c>
      <c r="V491" t="s">
        <v>65</v>
      </c>
      <c r="W491" t="s">
        <v>65</v>
      </c>
      <c r="X491" t="s">
        <v>69</v>
      </c>
      <c r="Z491">
        <v>11503.5584892311</v>
      </c>
      <c r="AA491" s="2">
        <v>3.1273148148148147E-2</v>
      </c>
      <c r="AB491" s="46">
        <f t="shared" si="7"/>
        <v>2.5914351851851869E-2</v>
      </c>
    </row>
    <row r="492" spans="1:28" x14ac:dyDescent="0.35">
      <c r="A492" s="1">
        <v>44756</v>
      </c>
      <c r="B492" s="2">
        <v>0.57371527777777775</v>
      </c>
      <c r="C492" t="s">
        <v>100</v>
      </c>
      <c r="D492" t="s">
        <v>68</v>
      </c>
      <c r="E492">
        <v>148</v>
      </c>
      <c r="F492" t="s">
        <v>70</v>
      </c>
      <c r="G492" t="s">
        <v>125</v>
      </c>
      <c r="H492" t="s">
        <v>101</v>
      </c>
      <c r="I492" t="s">
        <v>77</v>
      </c>
      <c r="J492">
        <v>300</v>
      </c>
      <c r="K492" t="s">
        <v>63</v>
      </c>
      <c r="L492" t="s">
        <v>125</v>
      </c>
      <c r="M492">
        <v>55.889255293027396</v>
      </c>
      <c r="N492">
        <v>-8.5426457718803697</v>
      </c>
      <c r="O492">
        <v>12</v>
      </c>
      <c r="P492" t="s">
        <v>65</v>
      </c>
      <c r="Q492">
        <v>0</v>
      </c>
      <c r="R492">
        <v>2</v>
      </c>
      <c r="S492">
        <v>4</v>
      </c>
      <c r="T492">
        <v>5</v>
      </c>
      <c r="U492">
        <v>8</v>
      </c>
      <c r="V492" t="s">
        <v>65</v>
      </c>
      <c r="W492" t="s">
        <v>65</v>
      </c>
      <c r="X492" t="s">
        <v>69</v>
      </c>
      <c r="Z492">
        <v>11503.5584892311</v>
      </c>
      <c r="AA492" s="2">
        <v>3.1273148148148147E-2</v>
      </c>
      <c r="AB492" s="46" t="str">
        <f t="shared" si="7"/>
        <v/>
      </c>
    </row>
    <row r="493" spans="1:28" x14ac:dyDescent="0.35">
      <c r="A493" s="1">
        <v>44756</v>
      </c>
      <c r="B493" s="2">
        <v>0.65636574074074072</v>
      </c>
      <c r="C493" t="s">
        <v>100</v>
      </c>
      <c r="D493" t="s">
        <v>60</v>
      </c>
      <c r="E493">
        <v>149</v>
      </c>
      <c r="F493" t="s">
        <v>70</v>
      </c>
      <c r="G493" t="s">
        <v>125</v>
      </c>
      <c r="H493" t="s">
        <v>101</v>
      </c>
      <c r="I493" t="s">
        <v>77</v>
      </c>
      <c r="J493">
        <v>300</v>
      </c>
      <c r="K493" t="s">
        <v>63</v>
      </c>
      <c r="L493" t="s">
        <v>125</v>
      </c>
      <c r="M493">
        <v>55.889216670000003</v>
      </c>
      <c r="N493">
        <v>-8.5358400000000003</v>
      </c>
      <c r="O493">
        <v>12</v>
      </c>
      <c r="P493" t="s">
        <v>65</v>
      </c>
      <c r="Q493">
        <v>0</v>
      </c>
      <c r="R493">
        <v>2</v>
      </c>
      <c r="S493">
        <v>4</v>
      </c>
      <c r="T493">
        <v>5</v>
      </c>
      <c r="U493">
        <v>8</v>
      </c>
      <c r="V493" t="s">
        <v>65</v>
      </c>
      <c r="W493" t="s">
        <v>65</v>
      </c>
      <c r="X493" t="s">
        <v>69</v>
      </c>
      <c r="Z493">
        <v>28269.283958998902</v>
      </c>
      <c r="AA493" s="2">
        <v>7.8067129629629625E-2</v>
      </c>
      <c r="AB493" s="46">
        <f t="shared" si="7"/>
        <v>2.6921296296296249E-2</v>
      </c>
    </row>
    <row r="494" spans="1:28" x14ac:dyDescent="0.35">
      <c r="A494" s="1">
        <v>44756</v>
      </c>
      <c r="B494" s="2">
        <v>0.68328703703703697</v>
      </c>
      <c r="C494" t="s">
        <v>100</v>
      </c>
      <c r="D494" t="s">
        <v>67</v>
      </c>
      <c r="E494">
        <v>149</v>
      </c>
      <c r="F494" t="s">
        <v>70</v>
      </c>
      <c r="G494" t="s">
        <v>125</v>
      </c>
      <c r="H494" t="s">
        <v>101</v>
      </c>
      <c r="I494" t="s">
        <v>77</v>
      </c>
      <c r="J494">
        <v>300</v>
      </c>
      <c r="K494" t="s">
        <v>63</v>
      </c>
      <c r="L494" t="s">
        <v>125</v>
      </c>
      <c r="M494">
        <v>55.889647327103802</v>
      </c>
      <c r="N494">
        <v>-8.6907816754774405</v>
      </c>
      <c r="O494">
        <v>12</v>
      </c>
      <c r="P494" t="s">
        <v>65</v>
      </c>
      <c r="Q494">
        <v>0</v>
      </c>
      <c r="R494">
        <v>2</v>
      </c>
      <c r="S494">
        <v>4</v>
      </c>
      <c r="T494">
        <v>5</v>
      </c>
      <c r="U494">
        <v>8</v>
      </c>
      <c r="V494" t="s">
        <v>74</v>
      </c>
      <c r="W494" t="s">
        <v>82</v>
      </c>
      <c r="X494" t="s">
        <v>69</v>
      </c>
      <c r="Z494">
        <v>28269.283958998902</v>
      </c>
      <c r="AA494" s="2">
        <v>7.8067129629629625E-2</v>
      </c>
      <c r="AB494" s="46">
        <f t="shared" si="7"/>
        <v>1.2025462962963029E-2</v>
      </c>
    </row>
    <row r="495" spans="1:28" x14ac:dyDescent="0.35">
      <c r="A495" s="1">
        <v>44756</v>
      </c>
      <c r="B495" s="2">
        <v>0.6953125</v>
      </c>
      <c r="C495" t="s">
        <v>100</v>
      </c>
      <c r="D495" t="s">
        <v>67</v>
      </c>
      <c r="E495">
        <v>149</v>
      </c>
      <c r="F495" t="s">
        <v>70</v>
      </c>
      <c r="G495" t="s">
        <v>125</v>
      </c>
      <c r="H495" t="s">
        <v>101</v>
      </c>
      <c r="I495" t="s">
        <v>77</v>
      </c>
      <c r="J495">
        <v>300</v>
      </c>
      <c r="K495" t="s">
        <v>63</v>
      </c>
      <c r="L495" t="s">
        <v>125</v>
      </c>
      <c r="M495">
        <v>55.889363881694798</v>
      </c>
      <c r="N495">
        <v>-8.7601831856371408</v>
      </c>
      <c r="O495">
        <v>12</v>
      </c>
      <c r="P495" t="s">
        <v>65</v>
      </c>
      <c r="Q495">
        <v>0</v>
      </c>
      <c r="R495">
        <v>2</v>
      </c>
      <c r="S495">
        <v>4</v>
      </c>
      <c r="T495">
        <v>5</v>
      </c>
      <c r="U495">
        <v>8</v>
      </c>
      <c r="V495" t="s">
        <v>65</v>
      </c>
      <c r="W495" t="s">
        <v>65</v>
      </c>
      <c r="X495" t="s">
        <v>69</v>
      </c>
      <c r="Z495">
        <v>28269.283958998902</v>
      </c>
      <c r="AA495" s="2">
        <v>7.8067129629629625E-2</v>
      </c>
      <c r="AB495" s="46">
        <f t="shared" si="7"/>
        <v>3.6863425925925952E-2</v>
      </c>
    </row>
    <row r="496" spans="1:28" x14ac:dyDescent="0.35">
      <c r="A496" s="1">
        <v>44756</v>
      </c>
      <c r="B496" s="2">
        <v>0.73217592592592595</v>
      </c>
      <c r="C496" t="s">
        <v>100</v>
      </c>
      <c r="D496" t="s">
        <v>67</v>
      </c>
      <c r="E496">
        <v>149</v>
      </c>
      <c r="F496" t="s">
        <v>70</v>
      </c>
      <c r="G496" t="s">
        <v>125</v>
      </c>
      <c r="H496" t="s">
        <v>101</v>
      </c>
      <c r="I496" t="s">
        <v>77</v>
      </c>
      <c r="J496">
        <v>300</v>
      </c>
      <c r="K496" t="s">
        <v>63</v>
      </c>
      <c r="L496" t="s">
        <v>125</v>
      </c>
      <c r="M496">
        <v>55.8888621631136</v>
      </c>
      <c r="N496">
        <v>-8.9716017575152396</v>
      </c>
      <c r="O496">
        <v>12</v>
      </c>
      <c r="P496" t="s">
        <v>65</v>
      </c>
      <c r="Q496">
        <v>0</v>
      </c>
      <c r="R496">
        <v>2</v>
      </c>
      <c r="S496">
        <v>4</v>
      </c>
      <c r="T496">
        <v>5</v>
      </c>
      <c r="U496">
        <v>8</v>
      </c>
      <c r="V496" t="s">
        <v>72</v>
      </c>
      <c r="W496" t="s">
        <v>82</v>
      </c>
      <c r="X496" t="s">
        <v>69</v>
      </c>
      <c r="Z496">
        <v>28269.283958998902</v>
      </c>
      <c r="AA496" s="2">
        <v>7.8067129629629625E-2</v>
      </c>
      <c r="AB496" s="46">
        <f t="shared" si="7"/>
        <v>1.2615740740740122E-3</v>
      </c>
    </row>
    <row r="497" spans="1:28" x14ac:dyDescent="0.35">
      <c r="A497" s="1">
        <v>44756</v>
      </c>
      <c r="B497" s="2">
        <v>0.73343749999999996</v>
      </c>
      <c r="C497" t="s">
        <v>100</v>
      </c>
      <c r="D497" t="s">
        <v>67</v>
      </c>
      <c r="E497">
        <v>149</v>
      </c>
      <c r="F497" t="s">
        <v>70</v>
      </c>
      <c r="G497" t="s">
        <v>125</v>
      </c>
      <c r="H497" t="s">
        <v>101</v>
      </c>
      <c r="I497" t="s">
        <v>77</v>
      </c>
      <c r="J497">
        <v>300</v>
      </c>
      <c r="K497" t="s">
        <v>63</v>
      </c>
      <c r="L497" t="s">
        <v>125</v>
      </c>
      <c r="M497">
        <v>55.888647266865902</v>
      </c>
      <c r="N497">
        <v>-8.9788619802395004</v>
      </c>
      <c r="O497">
        <v>0.3</v>
      </c>
      <c r="P497" t="s">
        <v>65</v>
      </c>
      <c r="Q497">
        <v>0</v>
      </c>
      <c r="R497">
        <v>2</v>
      </c>
      <c r="S497">
        <v>4</v>
      </c>
      <c r="T497">
        <v>5</v>
      </c>
      <c r="U497">
        <v>8</v>
      </c>
      <c r="V497" t="s">
        <v>72</v>
      </c>
      <c r="W497" t="s">
        <v>82</v>
      </c>
      <c r="X497" t="s">
        <v>69</v>
      </c>
      <c r="Z497">
        <v>28269.283958998902</v>
      </c>
      <c r="AA497" s="2">
        <v>7.8067129629629625E-2</v>
      </c>
      <c r="AB497" s="46">
        <f t="shared" si="7"/>
        <v>9.9537037037045195E-4</v>
      </c>
    </row>
    <row r="498" spans="1:28" x14ac:dyDescent="0.35">
      <c r="A498" s="1">
        <v>44756</v>
      </c>
      <c r="B498" s="2">
        <v>0.73443287037037042</v>
      </c>
      <c r="C498" t="s">
        <v>100</v>
      </c>
      <c r="D498" t="s">
        <v>68</v>
      </c>
      <c r="E498">
        <v>149</v>
      </c>
      <c r="F498" t="s">
        <v>70</v>
      </c>
      <c r="G498" t="s">
        <v>125</v>
      </c>
      <c r="H498" t="s">
        <v>101</v>
      </c>
      <c r="I498" t="s">
        <v>77</v>
      </c>
      <c r="J498">
        <v>300</v>
      </c>
      <c r="K498" t="s">
        <v>63</v>
      </c>
      <c r="L498" t="s">
        <v>125</v>
      </c>
      <c r="M498">
        <v>55.888517296443297</v>
      </c>
      <c r="N498">
        <v>-8.9842153921093502</v>
      </c>
      <c r="O498">
        <v>0.3</v>
      </c>
      <c r="P498" t="s">
        <v>65</v>
      </c>
      <c r="Q498">
        <v>0</v>
      </c>
      <c r="R498">
        <v>2</v>
      </c>
      <c r="S498">
        <v>4</v>
      </c>
      <c r="T498">
        <v>5</v>
      </c>
      <c r="U498">
        <v>8</v>
      </c>
      <c r="V498" t="s">
        <v>72</v>
      </c>
      <c r="W498" t="s">
        <v>82</v>
      </c>
      <c r="X498" t="s">
        <v>69</v>
      </c>
      <c r="Z498">
        <v>28269.283958998902</v>
      </c>
      <c r="AA498" s="2">
        <v>7.8067129629629625E-2</v>
      </c>
      <c r="AB498" s="46" t="str">
        <f t="shared" si="7"/>
        <v/>
      </c>
    </row>
    <row r="499" spans="1:28" x14ac:dyDescent="0.35">
      <c r="A499" s="1">
        <v>44756</v>
      </c>
      <c r="B499" s="2">
        <v>0.79493055555555558</v>
      </c>
      <c r="C499" t="s">
        <v>100</v>
      </c>
      <c r="D499" t="s">
        <v>60</v>
      </c>
      <c r="E499">
        <v>150</v>
      </c>
      <c r="F499" t="s">
        <v>70</v>
      </c>
      <c r="G499" t="s">
        <v>125</v>
      </c>
      <c r="H499" t="s">
        <v>101</v>
      </c>
      <c r="I499" t="s">
        <v>76</v>
      </c>
      <c r="J499">
        <v>300</v>
      </c>
      <c r="K499" t="s">
        <v>63</v>
      </c>
      <c r="L499" t="s">
        <v>125</v>
      </c>
      <c r="M499">
        <v>55.904772151402298</v>
      </c>
      <c r="N499">
        <v>-9.2935750531591701</v>
      </c>
      <c r="O499">
        <v>8</v>
      </c>
      <c r="P499" t="s">
        <v>65</v>
      </c>
      <c r="Q499">
        <v>0</v>
      </c>
      <c r="R499">
        <v>2</v>
      </c>
      <c r="S499">
        <v>4</v>
      </c>
      <c r="T499">
        <v>5</v>
      </c>
      <c r="U499">
        <v>8</v>
      </c>
      <c r="V499" t="s">
        <v>65</v>
      </c>
      <c r="W499" t="s">
        <v>65</v>
      </c>
      <c r="X499" t="s">
        <v>69</v>
      </c>
      <c r="Z499">
        <v>18063.012188409801</v>
      </c>
      <c r="AA499" s="2">
        <v>4.189814814814815E-2</v>
      </c>
      <c r="AB499" s="46">
        <f t="shared" si="7"/>
        <v>4.1898148148148184E-2</v>
      </c>
    </row>
    <row r="500" spans="1:28" x14ac:dyDescent="0.35">
      <c r="A500" s="1">
        <v>44756</v>
      </c>
      <c r="B500" s="2">
        <v>0.83682870370370377</v>
      </c>
      <c r="C500" t="s">
        <v>100</v>
      </c>
      <c r="D500" t="s">
        <v>68</v>
      </c>
      <c r="E500">
        <v>150</v>
      </c>
      <c r="F500" t="s">
        <v>70</v>
      </c>
      <c r="G500" t="s">
        <v>125</v>
      </c>
      <c r="H500" t="s">
        <v>101</v>
      </c>
      <c r="I500" t="s">
        <v>76</v>
      </c>
      <c r="J500">
        <v>300</v>
      </c>
      <c r="K500" t="s">
        <v>63</v>
      </c>
      <c r="L500" t="s">
        <v>125</v>
      </c>
      <c r="M500">
        <v>56.059142745683502</v>
      </c>
      <c r="N500">
        <v>-9.2127916093396092</v>
      </c>
      <c r="O500">
        <v>8</v>
      </c>
      <c r="P500" t="s">
        <v>65</v>
      </c>
      <c r="Q500">
        <v>0</v>
      </c>
      <c r="R500">
        <v>2</v>
      </c>
      <c r="S500">
        <v>4</v>
      </c>
      <c r="T500">
        <v>5</v>
      </c>
      <c r="U500">
        <v>8</v>
      </c>
      <c r="V500" t="s">
        <v>65</v>
      </c>
      <c r="W500" t="s">
        <v>65</v>
      </c>
      <c r="X500" t="s">
        <v>69</v>
      </c>
      <c r="Z500">
        <v>18063.012188409801</v>
      </c>
      <c r="AA500" s="2">
        <v>4.189814814814815E-2</v>
      </c>
      <c r="AB500" s="46" t="str">
        <f t="shared" si="7"/>
        <v/>
      </c>
    </row>
    <row r="501" spans="1:28" x14ac:dyDescent="0.35">
      <c r="A501" s="1">
        <v>44757</v>
      </c>
      <c r="B501" s="2">
        <v>0.36353009259259261</v>
      </c>
      <c r="C501" t="s">
        <v>100</v>
      </c>
      <c r="D501" t="s">
        <v>60</v>
      </c>
      <c r="E501">
        <v>151</v>
      </c>
      <c r="F501" t="s">
        <v>70</v>
      </c>
      <c r="G501" t="s">
        <v>125</v>
      </c>
      <c r="H501" t="s">
        <v>101</v>
      </c>
      <c r="I501" t="s">
        <v>77</v>
      </c>
      <c r="J501">
        <v>300</v>
      </c>
      <c r="K501" t="s">
        <v>63</v>
      </c>
      <c r="L501" t="s">
        <v>125</v>
      </c>
      <c r="M501">
        <v>56.056328329999999</v>
      </c>
      <c r="N501">
        <v>-7.0381483329999996</v>
      </c>
      <c r="O501">
        <v>12</v>
      </c>
      <c r="P501" t="s">
        <v>64</v>
      </c>
      <c r="Q501">
        <v>20</v>
      </c>
      <c r="R501">
        <v>1</v>
      </c>
      <c r="S501">
        <v>4</v>
      </c>
      <c r="T501">
        <v>4</v>
      </c>
      <c r="U501">
        <v>4</v>
      </c>
      <c r="V501" t="s">
        <v>65</v>
      </c>
      <c r="W501" t="s">
        <v>65</v>
      </c>
      <c r="X501" t="s">
        <v>66</v>
      </c>
      <c r="Z501">
        <v>6725.8379066241796</v>
      </c>
      <c r="AA501" s="2">
        <v>1.3900462962962962E-2</v>
      </c>
      <c r="AB501" s="46">
        <f t="shared" si="7"/>
        <v>1.3900462962962934E-2</v>
      </c>
    </row>
    <row r="502" spans="1:28" x14ac:dyDescent="0.35">
      <c r="A502" s="1">
        <v>44757</v>
      </c>
      <c r="B502" s="2">
        <v>0.37743055555555555</v>
      </c>
      <c r="C502" t="s">
        <v>100</v>
      </c>
      <c r="D502" t="s">
        <v>68</v>
      </c>
      <c r="E502">
        <v>151</v>
      </c>
      <c r="F502" t="s">
        <v>70</v>
      </c>
      <c r="G502" t="s">
        <v>125</v>
      </c>
      <c r="H502" t="s">
        <v>101</v>
      </c>
      <c r="I502" t="s">
        <v>77</v>
      </c>
      <c r="J502">
        <v>300</v>
      </c>
      <c r="K502" t="s">
        <v>63</v>
      </c>
      <c r="L502" t="s">
        <v>125</v>
      </c>
      <c r="M502">
        <v>56.056342688147801</v>
      </c>
      <c r="N502">
        <v>-6.9305984346807197</v>
      </c>
      <c r="O502">
        <v>12</v>
      </c>
      <c r="P502" t="s">
        <v>64</v>
      </c>
      <c r="Q502">
        <v>20</v>
      </c>
      <c r="R502">
        <v>1</v>
      </c>
      <c r="S502">
        <v>4</v>
      </c>
      <c r="T502">
        <v>4</v>
      </c>
      <c r="U502">
        <v>4</v>
      </c>
      <c r="V502" t="s">
        <v>65</v>
      </c>
      <c r="W502" t="s">
        <v>65</v>
      </c>
      <c r="X502" t="s">
        <v>66</v>
      </c>
      <c r="Z502">
        <v>6725.8379066241796</v>
      </c>
      <c r="AA502" s="2">
        <v>1.3900462962962962E-2</v>
      </c>
      <c r="AB502" s="46" t="str">
        <f t="shared" si="7"/>
        <v/>
      </c>
    </row>
    <row r="503" spans="1:28" x14ac:dyDescent="0.35">
      <c r="A503" s="1">
        <v>44757</v>
      </c>
      <c r="B503" s="2">
        <v>0.38109953703703708</v>
      </c>
      <c r="C503" t="s">
        <v>100</v>
      </c>
      <c r="D503" t="s">
        <v>60</v>
      </c>
      <c r="E503">
        <v>152</v>
      </c>
      <c r="F503" t="s">
        <v>70</v>
      </c>
      <c r="G503" t="s">
        <v>125</v>
      </c>
      <c r="H503" t="s">
        <v>101</v>
      </c>
      <c r="I503" t="s">
        <v>76</v>
      </c>
      <c r="J503">
        <v>300</v>
      </c>
      <c r="K503" t="s">
        <v>63</v>
      </c>
      <c r="L503" t="s">
        <v>125</v>
      </c>
      <c r="M503">
        <v>56.067958954429898</v>
      </c>
      <c r="N503">
        <v>-6.9262102862671897</v>
      </c>
      <c r="O503">
        <v>12</v>
      </c>
      <c r="P503" t="s">
        <v>65</v>
      </c>
      <c r="R503">
        <v>1</v>
      </c>
      <c r="S503">
        <v>4</v>
      </c>
      <c r="T503">
        <v>5</v>
      </c>
      <c r="U503">
        <v>7</v>
      </c>
      <c r="V503" t="s">
        <v>65</v>
      </c>
      <c r="W503" t="s">
        <v>65</v>
      </c>
      <c r="X503" t="s">
        <v>69</v>
      </c>
      <c r="Z503">
        <v>5465.7585998764198</v>
      </c>
      <c r="AA503" s="2">
        <v>1.4201388888888888E-2</v>
      </c>
      <c r="AB503" s="46">
        <f t="shared" si="7"/>
        <v>1.4201388888888833E-2</v>
      </c>
    </row>
    <row r="504" spans="1:28" x14ac:dyDescent="0.35">
      <c r="A504" s="1">
        <v>44757</v>
      </c>
      <c r="B504" s="2">
        <v>0.39530092592592592</v>
      </c>
      <c r="C504" t="s">
        <v>100</v>
      </c>
      <c r="D504" t="s">
        <v>68</v>
      </c>
      <c r="E504">
        <v>152</v>
      </c>
      <c r="F504" t="s">
        <v>70</v>
      </c>
      <c r="G504" t="s">
        <v>125</v>
      </c>
      <c r="H504" t="s">
        <v>101</v>
      </c>
      <c r="I504" t="s">
        <v>76</v>
      </c>
      <c r="J504">
        <v>300</v>
      </c>
      <c r="K504" t="s">
        <v>63</v>
      </c>
      <c r="L504" t="s">
        <v>125</v>
      </c>
      <c r="M504">
        <v>56.1163971161658</v>
      </c>
      <c r="N504">
        <v>-6.9267044829712301</v>
      </c>
      <c r="O504">
        <v>12</v>
      </c>
      <c r="P504" t="s">
        <v>65</v>
      </c>
      <c r="R504">
        <v>1</v>
      </c>
      <c r="S504">
        <v>4</v>
      </c>
      <c r="T504">
        <v>5</v>
      </c>
      <c r="U504">
        <v>7</v>
      </c>
      <c r="V504" t="s">
        <v>65</v>
      </c>
      <c r="W504" t="s">
        <v>65</v>
      </c>
      <c r="X504" t="s">
        <v>69</v>
      </c>
      <c r="Z504">
        <v>5465.7585998764198</v>
      </c>
      <c r="AA504" s="2">
        <v>1.4201388888888888E-2</v>
      </c>
      <c r="AB504" s="46" t="str">
        <f t="shared" si="7"/>
        <v/>
      </c>
    </row>
    <row r="505" spans="1:28" x14ac:dyDescent="0.35">
      <c r="A505" s="1">
        <v>44757</v>
      </c>
      <c r="B505" s="2">
        <v>0.47321759259259261</v>
      </c>
      <c r="C505" t="s">
        <v>100</v>
      </c>
      <c r="D505" t="s">
        <v>60</v>
      </c>
      <c r="E505">
        <v>153</v>
      </c>
      <c r="F505" t="s">
        <v>70</v>
      </c>
      <c r="G505" t="s">
        <v>125</v>
      </c>
      <c r="H505" t="s">
        <v>101</v>
      </c>
      <c r="I505" t="s">
        <v>77</v>
      </c>
      <c r="J505">
        <v>300</v>
      </c>
      <c r="K505" t="s">
        <v>63</v>
      </c>
      <c r="L505" t="s">
        <v>125</v>
      </c>
      <c r="M505">
        <v>56.226330602021001</v>
      </c>
      <c r="N505">
        <v>-7.21475000151852</v>
      </c>
      <c r="O505">
        <v>12</v>
      </c>
      <c r="P505" t="s">
        <v>65</v>
      </c>
      <c r="R505">
        <v>1</v>
      </c>
      <c r="S505">
        <v>4</v>
      </c>
      <c r="T505">
        <v>4</v>
      </c>
      <c r="U505">
        <v>8</v>
      </c>
      <c r="V505" t="s">
        <v>65</v>
      </c>
      <c r="W505" t="s">
        <v>65</v>
      </c>
      <c r="X505" t="s">
        <v>69</v>
      </c>
      <c r="Z505">
        <v>14760.4164100424</v>
      </c>
      <c r="AA505" s="2">
        <v>3.7453703703703704E-2</v>
      </c>
      <c r="AB505" s="46">
        <f t="shared" si="7"/>
        <v>3.7453703703703656E-2</v>
      </c>
    </row>
    <row r="506" spans="1:28" x14ac:dyDescent="0.35">
      <c r="A506" s="1">
        <v>44757</v>
      </c>
      <c r="B506" s="2">
        <v>0.51067129629629626</v>
      </c>
      <c r="C506" t="s">
        <v>100</v>
      </c>
      <c r="D506" t="s">
        <v>68</v>
      </c>
      <c r="E506">
        <v>153</v>
      </c>
      <c r="F506" t="s">
        <v>70</v>
      </c>
      <c r="G506" t="s">
        <v>125</v>
      </c>
      <c r="H506" t="s">
        <v>101</v>
      </c>
      <c r="I506" t="s">
        <v>77</v>
      </c>
      <c r="J506">
        <v>300</v>
      </c>
      <c r="K506" t="s">
        <v>63</v>
      </c>
      <c r="L506" t="s">
        <v>125</v>
      </c>
      <c r="M506">
        <v>56.226859468359798</v>
      </c>
      <c r="N506">
        <v>-7.4514385931867704</v>
      </c>
      <c r="O506">
        <v>12</v>
      </c>
      <c r="P506" t="s">
        <v>65</v>
      </c>
      <c r="R506">
        <v>1</v>
      </c>
      <c r="S506">
        <v>4</v>
      </c>
      <c r="T506">
        <v>4</v>
      </c>
      <c r="U506">
        <v>8</v>
      </c>
      <c r="V506" t="s">
        <v>65</v>
      </c>
      <c r="W506" t="s">
        <v>65</v>
      </c>
      <c r="X506" t="s">
        <v>69</v>
      </c>
      <c r="Z506">
        <v>14760.4164100424</v>
      </c>
      <c r="AA506" s="2">
        <v>3.7453703703703704E-2</v>
      </c>
      <c r="AB506" s="46" t="str">
        <f t="shared" si="7"/>
        <v/>
      </c>
    </row>
    <row r="507" spans="1:28" x14ac:dyDescent="0.35">
      <c r="A507" s="1">
        <v>44757</v>
      </c>
      <c r="B507" s="2">
        <v>0.59568287037037038</v>
      </c>
      <c r="C507" t="s">
        <v>100</v>
      </c>
      <c r="D507" t="s">
        <v>60</v>
      </c>
      <c r="E507">
        <v>154</v>
      </c>
      <c r="F507" t="s">
        <v>70</v>
      </c>
      <c r="G507" t="s">
        <v>125</v>
      </c>
      <c r="H507" t="s">
        <v>101</v>
      </c>
      <c r="I507" t="s">
        <v>77</v>
      </c>
      <c r="J507">
        <v>300</v>
      </c>
      <c r="K507" t="s">
        <v>63</v>
      </c>
      <c r="L507" t="s">
        <v>125</v>
      </c>
      <c r="M507">
        <v>56.226801472059996</v>
      </c>
      <c r="N507">
        <v>-7.5835776102475299</v>
      </c>
      <c r="O507">
        <v>12</v>
      </c>
      <c r="P507" t="s">
        <v>65</v>
      </c>
      <c r="R507">
        <v>1</v>
      </c>
      <c r="S507">
        <v>3</v>
      </c>
      <c r="T507">
        <v>4</v>
      </c>
      <c r="U507">
        <v>8</v>
      </c>
      <c r="V507" t="s">
        <v>65</v>
      </c>
      <c r="W507" t="s">
        <v>65</v>
      </c>
      <c r="X507" t="s">
        <v>69</v>
      </c>
      <c r="Z507">
        <v>7740.2922391137099</v>
      </c>
      <c r="AA507" s="2">
        <v>1.8206018518518517E-2</v>
      </c>
      <c r="AB507" s="46">
        <f t="shared" si="7"/>
        <v>1.1226851851852127E-3</v>
      </c>
    </row>
    <row r="508" spans="1:28" x14ac:dyDescent="0.35">
      <c r="A508" s="1">
        <v>44757</v>
      </c>
      <c r="B508" s="2">
        <v>0.59680555555555559</v>
      </c>
      <c r="C508" t="s">
        <v>100</v>
      </c>
      <c r="D508" t="s">
        <v>67</v>
      </c>
      <c r="E508">
        <v>154</v>
      </c>
      <c r="F508" t="s">
        <v>70</v>
      </c>
      <c r="G508" t="s">
        <v>125</v>
      </c>
      <c r="H508" t="s">
        <v>101</v>
      </c>
      <c r="I508" t="s">
        <v>77</v>
      </c>
      <c r="J508">
        <v>300</v>
      </c>
      <c r="K508" t="s">
        <v>63</v>
      </c>
      <c r="L508" t="s">
        <v>125</v>
      </c>
      <c r="M508">
        <v>56.226939114459697</v>
      </c>
      <c r="N508">
        <v>-7.5914495970887002</v>
      </c>
      <c r="O508">
        <v>12</v>
      </c>
      <c r="P508" t="s">
        <v>65</v>
      </c>
      <c r="R508">
        <v>1</v>
      </c>
      <c r="S508">
        <v>3</v>
      </c>
      <c r="T508">
        <v>3</v>
      </c>
      <c r="U508">
        <v>8</v>
      </c>
      <c r="V508" t="s">
        <v>65</v>
      </c>
      <c r="W508" t="s">
        <v>65</v>
      </c>
      <c r="X508" t="s">
        <v>69</v>
      </c>
      <c r="Z508">
        <v>7740.2922391137099</v>
      </c>
      <c r="AA508" s="2">
        <v>1.8206018518518517E-2</v>
      </c>
      <c r="AB508" s="46">
        <f t="shared" si="7"/>
        <v>1.3310185185185119E-2</v>
      </c>
    </row>
    <row r="509" spans="1:28" x14ac:dyDescent="0.35">
      <c r="A509" s="1">
        <v>44757</v>
      </c>
      <c r="B509" s="2">
        <v>0.61011574074074071</v>
      </c>
      <c r="C509" t="s">
        <v>100</v>
      </c>
      <c r="D509" t="s">
        <v>67</v>
      </c>
      <c r="E509">
        <v>154</v>
      </c>
      <c r="F509" t="s">
        <v>70</v>
      </c>
      <c r="G509" t="s">
        <v>125</v>
      </c>
      <c r="H509" t="s">
        <v>101</v>
      </c>
      <c r="I509" t="s">
        <v>77</v>
      </c>
      <c r="J509">
        <v>300</v>
      </c>
      <c r="K509" t="s">
        <v>63</v>
      </c>
      <c r="L509" t="s">
        <v>125</v>
      </c>
      <c r="M509">
        <v>56.227377542137702</v>
      </c>
      <c r="N509">
        <v>-7.6833358441959598</v>
      </c>
      <c r="O509">
        <v>12</v>
      </c>
      <c r="P509" t="s">
        <v>65</v>
      </c>
      <c r="R509">
        <v>0.5</v>
      </c>
      <c r="S509">
        <v>3</v>
      </c>
      <c r="T509">
        <v>3</v>
      </c>
      <c r="U509">
        <v>8</v>
      </c>
      <c r="V509" t="s">
        <v>65</v>
      </c>
      <c r="W509" t="s">
        <v>65</v>
      </c>
      <c r="X509" t="s">
        <v>69</v>
      </c>
      <c r="Z509">
        <v>7740.2922391137099</v>
      </c>
      <c r="AA509" s="2">
        <v>1.8206018518518517E-2</v>
      </c>
      <c r="AB509" s="46">
        <f t="shared" si="7"/>
        <v>3.7731481481481088E-3</v>
      </c>
    </row>
    <row r="510" spans="1:28" x14ac:dyDescent="0.35">
      <c r="A510" s="1">
        <v>44757</v>
      </c>
      <c r="B510" s="2">
        <v>0.61388888888888882</v>
      </c>
      <c r="C510" t="s">
        <v>100</v>
      </c>
      <c r="D510" t="s">
        <v>68</v>
      </c>
      <c r="E510">
        <v>154</v>
      </c>
      <c r="F510" t="s">
        <v>70</v>
      </c>
      <c r="G510" t="s">
        <v>125</v>
      </c>
      <c r="H510" t="s">
        <v>101</v>
      </c>
      <c r="I510" t="s">
        <v>77</v>
      </c>
      <c r="J510">
        <v>300</v>
      </c>
      <c r="K510" t="s">
        <v>63</v>
      </c>
      <c r="L510" t="s">
        <v>125</v>
      </c>
      <c r="M510">
        <v>56.227334480598302</v>
      </c>
      <c r="N510">
        <v>-7.7067640855240498</v>
      </c>
      <c r="O510">
        <v>12</v>
      </c>
      <c r="P510" t="s">
        <v>65</v>
      </c>
      <c r="R510">
        <v>0.5</v>
      </c>
      <c r="S510">
        <v>3</v>
      </c>
      <c r="T510">
        <v>3</v>
      </c>
      <c r="U510">
        <v>8</v>
      </c>
      <c r="V510" t="s">
        <v>65</v>
      </c>
      <c r="W510" t="s">
        <v>65</v>
      </c>
      <c r="X510" t="s">
        <v>69</v>
      </c>
      <c r="Z510">
        <v>7740.2922391137099</v>
      </c>
      <c r="AA510" s="2">
        <v>1.8206018518518517E-2</v>
      </c>
      <c r="AB510" s="46" t="str">
        <f t="shared" si="7"/>
        <v/>
      </c>
    </row>
    <row r="511" spans="1:28" x14ac:dyDescent="0.35">
      <c r="A511" s="1">
        <v>44757</v>
      </c>
      <c r="B511" s="2">
        <v>0.6521527777777778</v>
      </c>
      <c r="C511" t="s">
        <v>100</v>
      </c>
      <c r="D511" t="s">
        <v>60</v>
      </c>
      <c r="E511">
        <v>155</v>
      </c>
      <c r="F511" t="s">
        <v>70</v>
      </c>
      <c r="G511" t="s">
        <v>125</v>
      </c>
      <c r="H511" t="s">
        <v>101</v>
      </c>
      <c r="I511" t="s">
        <v>77</v>
      </c>
      <c r="J511">
        <v>300</v>
      </c>
      <c r="K511" t="s">
        <v>63</v>
      </c>
      <c r="L511" t="s">
        <v>125</v>
      </c>
      <c r="M511">
        <v>56.227634999999999</v>
      </c>
      <c r="N511">
        <v>-7.7441466669999999</v>
      </c>
      <c r="O511">
        <v>12</v>
      </c>
      <c r="P511" t="s">
        <v>65</v>
      </c>
      <c r="R511">
        <v>0.5</v>
      </c>
      <c r="S511">
        <v>3</v>
      </c>
      <c r="T511">
        <v>3</v>
      </c>
      <c r="U511">
        <v>8</v>
      </c>
      <c r="V511" t="s">
        <v>65</v>
      </c>
      <c r="W511" t="s">
        <v>65</v>
      </c>
      <c r="X511" t="s">
        <v>69</v>
      </c>
      <c r="Z511">
        <v>39480.554755881501</v>
      </c>
      <c r="AA511" s="2">
        <v>9.6342592592592591E-2</v>
      </c>
      <c r="AB511" s="46">
        <f t="shared" si="7"/>
        <v>2.5439814814814721E-2</v>
      </c>
    </row>
    <row r="512" spans="1:28" x14ac:dyDescent="0.35">
      <c r="A512" s="1">
        <v>44757</v>
      </c>
      <c r="B512" s="2">
        <v>0.67759259259259252</v>
      </c>
      <c r="C512" t="s">
        <v>100</v>
      </c>
      <c r="D512" t="s">
        <v>67</v>
      </c>
      <c r="E512">
        <v>155</v>
      </c>
      <c r="F512" t="s">
        <v>70</v>
      </c>
      <c r="G512" t="s">
        <v>125</v>
      </c>
      <c r="H512" t="s">
        <v>101</v>
      </c>
      <c r="I512" t="s">
        <v>77</v>
      </c>
      <c r="J512">
        <v>300</v>
      </c>
      <c r="K512" t="s">
        <v>63</v>
      </c>
      <c r="L512" t="s">
        <v>125</v>
      </c>
      <c r="M512">
        <v>56.228249546114498</v>
      </c>
      <c r="N512">
        <v>-7.9146815311055398</v>
      </c>
      <c r="O512">
        <v>12</v>
      </c>
      <c r="P512" t="s">
        <v>64</v>
      </c>
      <c r="Q512">
        <v>15</v>
      </c>
      <c r="R512">
        <v>0.5</v>
      </c>
      <c r="S512">
        <v>3</v>
      </c>
      <c r="T512">
        <v>3</v>
      </c>
      <c r="U512">
        <v>3</v>
      </c>
      <c r="V512" t="s">
        <v>65</v>
      </c>
      <c r="W512" t="s">
        <v>65</v>
      </c>
      <c r="X512" t="s">
        <v>69</v>
      </c>
      <c r="Z512">
        <v>39480.554755881501</v>
      </c>
      <c r="AA512" s="2">
        <v>9.6342592592592591E-2</v>
      </c>
      <c r="AB512" s="46">
        <f t="shared" si="7"/>
        <v>7.090277777777787E-2</v>
      </c>
    </row>
    <row r="513" spans="1:28" x14ac:dyDescent="0.35">
      <c r="A513" s="1">
        <v>44757</v>
      </c>
      <c r="B513" s="2">
        <v>0.74849537037037039</v>
      </c>
      <c r="C513" t="s">
        <v>100</v>
      </c>
      <c r="D513" t="s">
        <v>68</v>
      </c>
      <c r="E513">
        <v>155</v>
      </c>
      <c r="F513" t="s">
        <v>70</v>
      </c>
      <c r="G513" t="s">
        <v>125</v>
      </c>
      <c r="H513" t="s">
        <v>101</v>
      </c>
      <c r="I513" t="s">
        <v>77</v>
      </c>
      <c r="J513">
        <v>300</v>
      </c>
      <c r="K513" t="s">
        <v>63</v>
      </c>
      <c r="L513" t="s">
        <v>125</v>
      </c>
      <c r="M513">
        <v>56.227723043598402</v>
      </c>
      <c r="N513">
        <v>-8.3671680704194493</v>
      </c>
      <c r="O513">
        <v>12</v>
      </c>
      <c r="P513" t="s">
        <v>64</v>
      </c>
      <c r="Q513">
        <v>15</v>
      </c>
      <c r="R513">
        <v>0.5</v>
      </c>
      <c r="S513">
        <v>3</v>
      </c>
      <c r="T513">
        <v>3</v>
      </c>
      <c r="U513">
        <v>3</v>
      </c>
      <c r="V513" t="s">
        <v>65</v>
      </c>
      <c r="W513" t="s">
        <v>65</v>
      </c>
      <c r="X513" t="s">
        <v>69</v>
      </c>
      <c r="Z513">
        <v>39480.554755881501</v>
      </c>
      <c r="AA513" s="2">
        <v>9.6342592592592591E-2</v>
      </c>
      <c r="AB513" s="46" t="str">
        <f t="shared" si="7"/>
        <v/>
      </c>
    </row>
    <row r="514" spans="1:28" x14ac:dyDescent="0.35">
      <c r="A514" s="1">
        <v>44757</v>
      </c>
      <c r="B514" s="2">
        <v>0.789525462962963</v>
      </c>
      <c r="C514" t="s">
        <v>100</v>
      </c>
      <c r="D514" t="s">
        <v>60</v>
      </c>
      <c r="E514">
        <v>156</v>
      </c>
      <c r="F514" t="s">
        <v>70</v>
      </c>
      <c r="G514" t="s">
        <v>125</v>
      </c>
      <c r="H514" t="s">
        <v>101</v>
      </c>
      <c r="I514" t="s">
        <v>77</v>
      </c>
      <c r="J514">
        <v>300</v>
      </c>
      <c r="K514" t="s">
        <v>63</v>
      </c>
      <c r="L514" t="s">
        <v>125</v>
      </c>
      <c r="M514">
        <v>56.2279506422338</v>
      </c>
      <c r="N514">
        <v>-8.62304716660522</v>
      </c>
      <c r="O514">
        <v>12</v>
      </c>
      <c r="P514" t="s">
        <v>64</v>
      </c>
      <c r="Q514">
        <v>15</v>
      </c>
      <c r="R514">
        <v>0.5</v>
      </c>
      <c r="S514">
        <v>3</v>
      </c>
      <c r="T514">
        <v>3</v>
      </c>
      <c r="U514">
        <v>3</v>
      </c>
      <c r="V514" t="s">
        <v>65</v>
      </c>
      <c r="W514" t="s">
        <v>65</v>
      </c>
      <c r="X514" t="s">
        <v>69</v>
      </c>
      <c r="Z514">
        <v>6314.2332904384302</v>
      </c>
      <c r="AA514" s="2">
        <v>1.6249999999999997E-2</v>
      </c>
      <c r="AB514" s="46">
        <f t="shared" si="7"/>
        <v>3.0092592592589895E-4</v>
      </c>
    </row>
    <row r="515" spans="1:28" x14ac:dyDescent="0.35">
      <c r="A515" s="1">
        <v>44757</v>
      </c>
      <c r="B515" s="2">
        <v>0.7898263888888889</v>
      </c>
      <c r="C515" t="s">
        <v>100</v>
      </c>
      <c r="D515" t="s">
        <v>67</v>
      </c>
      <c r="E515">
        <v>156</v>
      </c>
      <c r="F515" t="s">
        <v>70</v>
      </c>
      <c r="G515" t="s">
        <v>125</v>
      </c>
      <c r="H515" t="s">
        <v>101</v>
      </c>
      <c r="I515" t="s">
        <v>77</v>
      </c>
      <c r="J515">
        <v>300</v>
      </c>
      <c r="K515" t="s">
        <v>63</v>
      </c>
      <c r="L515" t="s">
        <v>125</v>
      </c>
      <c r="M515">
        <v>56.227799006376998</v>
      </c>
      <c r="N515">
        <v>-8.6250051731301696</v>
      </c>
      <c r="O515">
        <v>12</v>
      </c>
      <c r="P515" t="s">
        <v>65</v>
      </c>
      <c r="R515">
        <v>0.5</v>
      </c>
      <c r="S515">
        <v>3</v>
      </c>
      <c r="T515">
        <v>3</v>
      </c>
      <c r="U515">
        <v>8</v>
      </c>
      <c r="V515" t="s">
        <v>65</v>
      </c>
      <c r="W515" t="s">
        <v>65</v>
      </c>
      <c r="X515" t="s">
        <v>69</v>
      </c>
      <c r="Z515">
        <v>6314.2332904384302</v>
      </c>
      <c r="AA515" s="2">
        <v>1.6249999999999997E-2</v>
      </c>
      <c r="AB515" s="46">
        <f t="shared" ref="AB515:AB578" si="8">IF($D515="Stop","",$B516-$B515)</f>
        <v>1.5949074074073977E-2</v>
      </c>
    </row>
    <row r="516" spans="1:28" x14ac:dyDescent="0.35">
      <c r="A516" s="1">
        <v>44757</v>
      </c>
      <c r="B516" s="2">
        <v>0.80577546296296287</v>
      </c>
      <c r="C516" t="s">
        <v>100</v>
      </c>
      <c r="D516" t="s">
        <v>68</v>
      </c>
      <c r="E516">
        <v>156</v>
      </c>
      <c r="F516" t="s">
        <v>70</v>
      </c>
      <c r="G516" t="s">
        <v>125</v>
      </c>
      <c r="H516" t="s">
        <v>101</v>
      </c>
      <c r="I516" t="s">
        <v>77</v>
      </c>
      <c r="J516">
        <v>300</v>
      </c>
      <c r="K516" t="s">
        <v>63</v>
      </c>
      <c r="L516" t="s">
        <v>125</v>
      </c>
      <c r="M516">
        <v>56.227847659645498</v>
      </c>
      <c r="N516">
        <v>-8.7239118746842497</v>
      </c>
      <c r="O516">
        <v>12</v>
      </c>
      <c r="P516" t="s">
        <v>65</v>
      </c>
      <c r="R516">
        <v>0.5</v>
      </c>
      <c r="S516">
        <v>3</v>
      </c>
      <c r="T516">
        <v>3</v>
      </c>
      <c r="U516">
        <v>8</v>
      </c>
      <c r="V516" t="s">
        <v>65</v>
      </c>
      <c r="W516" t="s">
        <v>65</v>
      </c>
      <c r="X516" t="s">
        <v>69</v>
      </c>
      <c r="Z516">
        <v>6314.2332904384302</v>
      </c>
      <c r="AA516" s="2">
        <v>1.6249999999999997E-2</v>
      </c>
      <c r="AB516" s="46" t="str">
        <f t="shared" si="8"/>
        <v/>
      </c>
    </row>
    <row r="517" spans="1:28" x14ac:dyDescent="0.35">
      <c r="A517" s="1">
        <v>44758</v>
      </c>
      <c r="B517" s="2">
        <v>0.47920138888888886</v>
      </c>
      <c r="C517" t="s">
        <v>100</v>
      </c>
      <c r="D517" t="s">
        <v>60</v>
      </c>
      <c r="E517">
        <v>157</v>
      </c>
      <c r="F517" t="s">
        <v>70</v>
      </c>
      <c r="G517" t="s">
        <v>125</v>
      </c>
      <c r="H517" t="s">
        <v>101</v>
      </c>
      <c r="I517" t="s">
        <v>77</v>
      </c>
      <c r="J517">
        <v>300</v>
      </c>
      <c r="K517" t="s">
        <v>63</v>
      </c>
      <c r="L517" t="s">
        <v>125</v>
      </c>
      <c r="M517">
        <v>56.481683330000003</v>
      </c>
      <c r="N517">
        <v>-7.4414633329999997</v>
      </c>
      <c r="O517">
        <v>2</v>
      </c>
      <c r="P517" t="s">
        <v>65</v>
      </c>
      <c r="R517">
        <v>0</v>
      </c>
      <c r="S517">
        <v>3</v>
      </c>
      <c r="T517">
        <v>3</v>
      </c>
      <c r="U517">
        <v>8</v>
      </c>
      <c r="V517" t="s">
        <v>72</v>
      </c>
      <c r="W517" t="s">
        <v>81</v>
      </c>
      <c r="X517" t="s">
        <v>69</v>
      </c>
      <c r="Z517">
        <v>3641.9723524575002</v>
      </c>
      <c r="AA517" s="2">
        <v>7.8125E-3</v>
      </c>
      <c r="AB517" s="46">
        <f t="shared" si="8"/>
        <v>6.6087962962963487E-3</v>
      </c>
    </row>
    <row r="518" spans="1:28" x14ac:dyDescent="0.35">
      <c r="A518" s="1">
        <v>44758</v>
      </c>
      <c r="B518" s="2">
        <v>0.48581018518518521</v>
      </c>
      <c r="C518" t="s">
        <v>100</v>
      </c>
      <c r="D518" t="s">
        <v>67</v>
      </c>
      <c r="E518">
        <v>157</v>
      </c>
      <c r="F518" t="s">
        <v>70</v>
      </c>
      <c r="G518" t="s">
        <v>125</v>
      </c>
      <c r="H518" t="s">
        <v>101</v>
      </c>
      <c r="I518" t="s">
        <v>77</v>
      </c>
      <c r="J518">
        <v>300</v>
      </c>
      <c r="K518" t="s">
        <v>63</v>
      </c>
      <c r="L518" t="s">
        <v>125</v>
      </c>
      <c r="M518">
        <v>56.482722190360498</v>
      </c>
      <c r="N518">
        <v>-7.3919134239935396</v>
      </c>
      <c r="O518">
        <v>6</v>
      </c>
      <c r="P518" t="s">
        <v>65</v>
      </c>
      <c r="R518">
        <v>0</v>
      </c>
      <c r="S518">
        <v>3</v>
      </c>
      <c r="T518">
        <v>3</v>
      </c>
      <c r="U518">
        <v>8</v>
      </c>
      <c r="V518" t="s">
        <v>72</v>
      </c>
      <c r="W518" t="s">
        <v>81</v>
      </c>
      <c r="X518" t="s">
        <v>69</v>
      </c>
      <c r="Z518">
        <v>3641.9723524575002</v>
      </c>
      <c r="AA518" s="2">
        <v>7.8125E-3</v>
      </c>
      <c r="AB518" s="46">
        <f t="shared" si="8"/>
        <v>1.2037037037036513E-3</v>
      </c>
    </row>
    <row r="519" spans="1:28" x14ac:dyDescent="0.35">
      <c r="A519" s="1">
        <v>44758</v>
      </c>
      <c r="B519" s="2">
        <v>0.48701388888888886</v>
      </c>
      <c r="C519" t="s">
        <v>100</v>
      </c>
      <c r="D519" t="s">
        <v>68</v>
      </c>
      <c r="E519">
        <v>157</v>
      </c>
      <c r="F519" t="s">
        <v>70</v>
      </c>
      <c r="G519" t="s">
        <v>125</v>
      </c>
      <c r="H519" t="s">
        <v>101</v>
      </c>
      <c r="I519" t="s">
        <v>77</v>
      </c>
      <c r="J519">
        <v>300</v>
      </c>
      <c r="K519" t="s">
        <v>63</v>
      </c>
      <c r="L519" t="s">
        <v>125</v>
      </c>
      <c r="M519">
        <v>56.482741757717598</v>
      </c>
      <c r="N519">
        <v>-7.3832053585187101</v>
      </c>
      <c r="O519">
        <v>6</v>
      </c>
      <c r="P519" t="s">
        <v>65</v>
      </c>
      <c r="R519">
        <v>0</v>
      </c>
      <c r="S519">
        <v>3</v>
      </c>
      <c r="T519">
        <v>3</v>
      </c>
      <c r="U519">
        <v>8</v>
      </c>
      <c r="V519" t="s">
        <v>72</v>
      </c>
      <c r="W519" t="s">
        <v>81</v>
      </c>
      <c r="X519" t="s">
        <v>69</v>
      </c>
      <c r="Z519">
        <v>3641.9723524575002</v>
      </c>
      <c r="AA519" s="2">
        <v>7.8125E-3</v>
      </c>
      <c r="AB519" s="46" t="str">
        <f t="shared" si="8"/>
        <v/>
      </c>
    </row>
    <row r="520" spans="1:28" x14ac:dyDescent="0.35">
      <c r="A520" s="1">
        <v>44758</v>
      </c>
      <c r="B520" s="2">
        <v>0.48803240740740739</v>
      </c>
      <c r="C520" t="s">
        <v>100</v>
      </c>
      <c r="D520" t="s">
        <v>60</v>
      </c>
      <c r="E520">
        <v>158</v>
      </c>
      <c r="F520" t="s">
        <v>70</v>
      </c>
      <c r="G520" t="s">
        <v>125</v>
      </c>
      <c r="H520" t="s">
        <v>101</v>
      </c>
      <c r="I520" t="s">
        <v>76</v>
      </c>
      <c r="J520">
        <v>300</v>
      </c>
      <c r="K520" t="s">
        <v>63</v>
      </c>
      <c r="L520" t="s">
        <v>125</v>
      </c>
      <c r="M520">
        <v>56.484396036996003</v>
      </c>
      <c r="N520">
        <v>-7.3823747032322604</v>
      </c>
      <c r="O520">
        <v>8</v>
      </c>
      <c r="P520" t="s">
        <v>65</v>
      </c>
      <c r="R520">
        <v>0</v>
      </c>
      <c r="S520">
        <v>3</v>
      </c>
      <c r="T520">
        <v>3</v>
      </c>
      <c r="U520">
        <v>8</v>
      </c>
      <c r="V520" t="s">
        <v>72</v>
      </c>
      <c r="W520" t="s">
        <v>81</v>
      </c>
      <c r="X520" t="s">
        <v>69</v>
      </c>
      <c r="Z520">
        <v>6915.34838503838</v>
      </c>
      <c r="AA520" s="2">
        <v>1.6863425925925928E-2</v>
      </c>
      <c r="AB520" s="46">
        <f t="shared" si="8"/>
        <v>6.9675925925926641E-3</v>
      </c>
    </row>
    <row r="521" spans="1:28" x14ac:dyDescent="0.35">
      <c r="A521" s="1">
        <v>44758</v>
      </c>
      <c r="B521" s="2">
        <v>0.49500000000000005</v>
      </c>
      <c r="C521" t="s">
        <v>100</v>
      </c>
      <c r="D521" t="s">
        <v>67</v>
      </c>
      <c r="E521">
        <v>158</v>
      </c>
      <c r="F521" t="s">
        <v>70</v>
      </c>
      <c r="G521" t="s">
        <v>125</v>
      </c>
      <c r="H521" t="s">
        <v>101</v>
      </c>
      <c r="I521" t="s">
        <v>76</v>
      </c>
      <c r="J521">
        <v>300</v>
      </c>
      <c r="K521" t="s">
        <v>63</v>
      </c>
      <c r="L521" t="s">
        <v>125</v>
      </c>
      <c r="M521">
        <v>56.502422770040297</v>
      </c>
      <c r="N521">
        <v>-7.4092834770620399</v>
      </c>
      <c r="O521">
        <v>8</v>
      </c>
      <c r="P521" t="s">
        <v>65</v>
      </c>
      <c r="R521">
        <v>0</v>
      </c>
      <c r="S521">
        <v>3</v>
      </c>
      <c r="T521">
        <v>3</v>
      </c>
      <c r="U521">
        <v>8</v>
      </c>
      <c r="V521" t="s">
        <v>74</v>
      </c>
      <c r="W521" t="s">
        <v>82</v>
      </c>
      <c r="X521" t="s">
        <v>69</v>
      </c>
      <c r="Z521">
        <v>6915.34838503838</v>
      </c>
      <c r="AA521" s="2">
        <v>1.6863425925925928E-2</v>
      </c>
      <c r="AB521" s="46">
        <f t="shared" si="8"/>
        <v>1.9328703703703209E-3</v>
      </c>
    </row>
    <row r="522" spans="1:28" x14ac:dyDescent="0.35">
      <c r="A522" s="1">
        <v>44758</v>
      </c>
      <c r="B522" s="2">
        <v>0.49693287037037037</v>
      </c>
      <c r="C522" t="s">
        <v>100</v>
      </c>
      <c r="D522" t="s">
        <v>67</v>
      </c>
      <c r="E522">
        <v>158</v>
      </c>
      <c r="F522" t="s">
        <v>70</v>
      </c>
      <c r="G522" t="s">
        <v>125</v>
      </c>
      <c r="H522" t="s">
        <v>101</v>
      </c>
      <c r="I522" t="s">
        <v>76</v>
      </c>
      <c r="J522">
        <v>300</v>
      </c>
      <c r="K522" t="s">
        <v>63</v>
      </c>
      <c r="L522" t="s">
        <v>125</v>
      </c>
      <c r="M522">
        <v>56.508030260983503</v>
      </c>
      <c r="N522">
        <v>-7.4179554188800996</v>
      </c>
      <c r="O522">
        <v>4</v>
      </c>
      <c r="P522" t="s">
        <v>65</v>
      </c>
      <c r="R522">
        <v>0</v>
      </c>
      <c r="S522">
        <v>3</v>
      </c>
      <c r="T522">
        <v>3</v>
      </c>
      <c r="U522">
        <v>8</v>
      </c>
      <c r="V522" t="s">
        <v>74</v>
      </c>
      <c r="W522" t="s">
        <v>82</v>
      </c>
      <c r="X522" t="s">
        <v>69</v>
      </c>
      <c r="Z522">
        <v>6915.34838503838</v>
      </c>
      <c r="AA522" s="2">
        <v>1.6863425925925928E-2</v>
      </c>
      <c r="AB522" s="46">
        <f t="shared" si="8"/>
        <v>1.5740740740741166E-3</v>
      </c>
    </row>
    <row r="523" spans="1:28" x14ac:dyDescent="0.35">
      <c r="A523" s="1">
        <v>44758</v>
      </c>
      <c r="B523" s="2">
        <v>0.49850694444444449</v>
      </c>
      <c r="C523" t="s">
        <v>100</v>
      </c>
      <c r="D523" t="s">
        <v>67</v>
      </c>
      <c r="E523">
        <v>158</v>
      </c>
      <c r="F523" t="s">
        <v>70</v>
      </c>
      <c r="G523" t="s">
        <v>125</v>
      </c>
      <c r="H523" t="s">
        <v>101</v>
      </c>
      <c r="I523" t="s">
        <v>76</v>
      </c>
      <c r="J523">
        <v>300</v>
      </c>
      <c r="K523" t="s">
        <v>63</v>
      </c>
      <c r="L523" t="s">
        <v>125</v>
      </c>
      <c r="M523">
        <v>56.512618834630601</v>
      </c>
      <c r="N523">
        <v>-7.4251467784163303</v>
      </c>
      <c r="O523">
        <v>4</v>
      </c>
      <c r="P523" t="s">
        <v>65</v>
      </c>
      <c r="R523">
        <v>0</v>
      </c>
      <c r="S523">
        <v>3</v>
      </c>
      <c r="T523">
        <v>3</v>
      </c>
      <c r="U523">
        <v>8</v>
      </c>
      <c r="V523" t="s">
        <v>72</v>
      </c>
      <c r="W523" t="s">
        <v>81</v>
      </c>
      <c r="X523" t="s">
        <v>69</v>
      </c>
      <c r="Z523">
        <v>6915.34838503838</v>
      </c>
      <c r="AA523" s="2">
        <v>1.6863425925925928E-2</v>
      </c>
      <c r="AB523" s="46">
        <f t="shared" si="8"/>
        <v>3.9004629629629251E-3</v>
      </c>
    </row>
    <row r="524" spans="1:28" x14ac:dyDescent="0.35">
      <c r="A524" s="1">
        <v>44758</v>
      </c>
      <c r="B524" s="2">
        <v>0.50240740740740741</v>
      </c>
      <c r="C524" t="s">
        <v>100</v>
      </c>
      <c r="D524" t="s">
        <v>67</v>
      </c>
      <c r="E524">
        <v>158</v>
      </c>
      <c r="F524" t="s">
        <v>70</v>
      </c>
      <c r="G524" t="s">
        <v>125</v>
      </c>
      <c r="H524" t="s">
        <v>101</v>
      </c>
      <c r="I524" t="s">
        <v>76</v>
      </c>
      <c r="J524">
        <v>300</v>
      </c>
      <c r="K524" t="s">
        <v>63</v>
      </c>
      <c r="L524" t="s">
        <v>125</v>
      </c>
      <c r="M524">
        <v>56.523806425542702</v>
      </c>
      <c r="N524">
        <v>-7.4432768735956296</v>
      </c>
      <c r="O524">
        <v>4</v>
      </c>
      <c r="P524" t="s">
        <v>65</v>
      </c>
      <c r="R524">
        <v>0</v>
      </c>
      <c r="S524">
        <v>3</v>
      </c>
      <c r="T524">
        <v>4</v>
      </c>
      <c r="U524">
        <v>8</v>
      </c>
      <c r="V524" t="s">
        <v>72</v>
      </c>
      <c r="W524" t="s">
        <v>81</v>
      </c>
      <c r="X524" t="s">
        <v>69</v>
      </c>
      <c r="Z524">
        <v>6915.34838503838</v>
      </c>
      <c r="AA524" s="2">
        <v>1.6863425925925928E-2</v>
      </c>
      <c r="AB524" s="46">
        <f t="shared" si="8"/>
        <v>1.8634259259259212E-3</v>
      </c>
    </row>
    <row r="525" spans="1:28" x14ac:dyDescent="0.35">
      <c r="A525" s="1">
        <v>44758</v>
      </c>
      <c r="B525" s="2">
        <v>0.50427083333333333</v>
      </c>
      <c r="C525" t="s">
        <v>100</v>
      </c>
      <c r="D525" t="s">
        <v>67</v>
      </c>
      <c r="E525">
        <v>158</v>
      </c>
      <c r="F525" t="s">
        <v>70</v>
      </c>
      <c r="G525" t="s">
        <v>125</v>
      </c>
      <c r="H525" t="s">
        <v>101</v>
      </c>
      <c r="I525" t="s">
        <v>76</v>
      </c>
      <c r="J525">
        <v>300</v>
      </c>
      <c r="K525" t="s">
        <v>63</v>
      </c>
      <c r="L525" t="s">
        <v>125</v>
      </c>
      <c r="M525">
        <v>56.528873237163701</v>
      </c>
      <c r="N525">
        <v>-7.4516866686120897</v>
      </c>
      <c r="O525">
        <v>2</v>
      </c>
      <c r="P525" t="s">
        <v>65</v>
      </c>
      <c r="R525">
        <v>0</v>
      </c>
      <c r="S525">
        <v>3</v>
      </c>
      <c r="T525">
        <v>4</v>
      </c>
      <c r="U525">
        <v>8</v>
      </c>
      <c r="V525" t="s">
        <v>72</v>
      </c>
      <c r="W525" t="s">
        <v>81</v>
      </c>
      <c r="X525" t="s">
        <v>69</v>
      </c>
      <c r="Z525">
        <v>6915.34838503838</v>
      </c>
      <c r="AA525" s="2">
        <v>1.6863425925925928E-2</v>
      </c>
      <c r="AB525" s="46">
        <f t="shared" si="8"/>
        <v>6.2499999999998668E-4</v>
      </c>
    </row>
    <row r="526" spans="1:28" x14ac:dyDescent="0.35">
      <c r="A526" s="1">
        <v>44758</v>
      </c>
      <c r="B526" s="2">
        <v>0.50489583333333332</v>
      </c>
      <c r="C526" t="s">
        <v>100</v>
      </c>
      <c r="D526" t="s">
        <v>68</v>
      </c>
      <c r="E526">
        <v>158</v>
      </c>
      <c r="F526" t="s">
        <v>70</v>
      </c>
      <c r="G526" t="s">
        <v>125</v>
      </c>
      <c r="H526" t="s">
        <v>101</v>
      </c>
      <c r="I526" t="s">
        <v>76</v>
      </c>
      <c r="J526">
        <v>300</v>
      </c>
      <c r="K526" t="s">
        <v>63</v>
      </c>
      <c r="L526" t="s">
        <v>125</v>
      </c>
      <c r="M526">
        <v>56.5306314868537</v>
      </c>
      <c r="N526">
        <v>-7.4545178143562199</v>
      </c>
      <c r="O526">
        <v>2</v>
      </c>
      <c r="P526" t="s">
        <v>65</v>
      </c>
      <c r="R526">
        <v>0</v>
      </c>
      <c r="S526">
        <v>3</v>
      </c>
      <c r="T526">
        <v>4</v>
      </c>
      <c r="U526">
        <v>8</v>
      </c>
      <c r="V526" t="s">
        <v>72</v>
      </c>
      <c r="W526" t="s">
        <v>81</v>
      </c>
      <c r="X526" t="s">
        <v>69</v>
      </c>
      <c r="Z526">
        <v>6915.34838503838</v>
      </c>
      <c r="AA526" s="2">
        <v>1.6863425925925928E-2</v>
      </c>
      <c r="AB526" s="46" t="str">
        <f t="shared" si="8"/>
        <v/>
      </c>
    </row>
    <row r="527" spans="1:28" x14ac:dyDescent="0.35">
      <c r="A527" s="1">
        <v>44758</v>
      </c>
      <c r="B527" s="2">
        <v>0.60793981481481485</v>
      </c>
      <c r="C527" t="s">
        <v>100</v>
      </c>
      <c r="D527" t="s">
        <v>60</v>
      </c>
      <c r="E527">
        <v>159</v>
      </c>
      <c r="F527" t="s">
        <v>70</v>
      </c>
      <c r="G527" t="s">
        <v>125</v>
      </c>
      <c r="H527" t="s">
        <v>101</v>
      </c>
      <c r="I527" t="s">
        <v>76</v>
      </c>
      <c r="J527">
        <v>300</v>
      </c>
      <c r="K527" t="s">
        <v>63</v>
      </c>
      <c r="L527" t="s">
        <v>125</v>
      </c>
      <c r="M527">
        <v>56.734481188853898</v>
      </c>
      <c r="N527">
        <v>-7.9901156466855303</v>
      </c>
      <c r="O527">
        <v>10</v>
      </c>
      <c r="P527" t="s">
        <v>65</v>
      </c>
      <c r="R527">
        <v>0.5</v>
      </c>
      <c r="S527">
        <v>3</v>
      </c>
      <c r="T527">
        <v>4</v>
      </c>
      <c r="U527">
        <v>8</v>
      </c>
      <c r="V527" t="s">
        <v>65</v>
      </c>
      <c r="W527" t="s">
        <v>65</v>
      </c>
      <c r="X527" t="s">
        <v>69</v>
      </c>
      <c r="Z527">
        <v>432.607729164749</v>
      </c>
      <c r="AA527" s="2">
        <v>2.3495370370370371E-3</v>
      </c>
      <c r="AB527" s="46">
        <f t="shared" si="8"/>
        <v>2.3495370370369972E-3</v>
      </c>
    </row>
    <row r="528" spans="1:28" x14ac:dyDescent="0.35">
      <c r="A528" s="1">
        <v>44758</v>
      </c>
      <c r="B528" s="2">
        <v>0.61028935185185185</v>
      </c>
      <c r="C528" t="s">
        <v>100</v>
      </c>
      <c r="D528" t="s">
        <v>68</v>
      </c>
      <c r="E528">
        <v>159</v>
      </c>
      <c r="F528" t="s">
        <v>70</v>
      </c>
      <c r="G528" t="s">
        <v>125</v>
      </c>
      <c r="H528" t="s">
        <v>101</v>
      </c>
      <c r="I528" t="s">
        <v>76</v>
      </c>
      <c r="J528">
        <v>300</v>
      </c>
      <c r="K528" t="s">
        <v>63</v>
      </c>
      <c r="L528" t="s">
        <v>125</v>
      </c>
      <c r="M528">
        <v>56.734249164143897</v>
      </c>
      <c r="N528">
        <v>-7.9967408737218699</v>
      </c>
      <c r="O528">
        <v>10</v>
      </c>
      <c r="P528" t="s">
        <v>65</v>
      </c>
      <c r="R528">
        <v>0.5</v>
      </c>
      <c r="S528">
        <v>3</v>
      </c>
      <c r="T528">
        <v>4</v>
      </c>
      <c r="U528">
        <v>8</v>
      </c>
      <c r="V528" t="s">
        <v>65</v>
      </c>
      <c r="W528" t="s">
        <v>65</v>
      </c>
      <c r="X528" t="s">
        <v>69</v>
      </c>
      <c r="Z528">
        <v>432.607729164749</v>
      </c>
      <c r="AA528" s="2">
        <v>2.3495370370370371E-3</v>
      </c>
      <c r="AB528" s="46" t="str">
        <f t="shared" si="8"/>
        <v/>
      </c>
    </row>
    <row r="529" spans="1:28" x14ac:dyDescent="0.35">
      <c r="A529" s="1">
        <v>44758</v>
      </c>
      <c r="B529" s="2">
        <v>0.61069444444444443</v>
      </c>
      <c r="C529" t="s">
        <v>100</v>
      </c>
      <c r="D529" t="s">
        <v>60</v>
      </c>
      <c r="E529">
        <v>160</v>
      </c>
      <c r="F529" t="s">
        <v>78</v>
      </c>
      <c r="G529" t="s">
        <v>125</v>
      </c>
      <c r="H529" t="s">
        <v>101</v>
      </c>
      <c r="I529" t="s">
        <v>80</v>
      </c>
      <c r="L529" t="s">
        <v>125</v>
      </c>
      <c r="M529">
        <v>56.734253034632303</v>
      </c>
      <c r="N529">
        <v>-7.9971747226471601</v>
      </c>
      <c r="O529">
        <v>10</v>
      </c>
      <c r="P529" t="s">
        <v>65</v>
      </c>
      <c r="R529">
        <v>0.5</v>
      </c>
      <c r="S529">
        <v>3</v>
      </c>
      <c r="T529">
        <v>4</v>
      </c>
      <c r="U529">
        <v>8</v>
      </c>
      <c r="V529" t="s">
        <v>65</v>
      </c>
      <c r="W529" t="s">
        <v>65</v>
      </c>
      <c r="X529" t="s">
        <v>69</v>
      </c>
      <c r="Z529">
        <v>731.43182657028797</v>
      </c>
      <c r="AA529" s="2">
        <v>1.9502314814814816E-2</v>
      </c>
      <c r="AB529" s="46">
        <f t="shared" si="8"/>
        <v>1.9502314814814903E-2</v>
      </c>
    </row>
    <row r="530" spans="1:28" x14ac:dyDescent="0.35">
      <c r="A530" s="1">
        <v>44758</v>
      </c>
      <c r="B530" s="2">
        <v>0.63019675925925933</v>
      </c>
      <c r="C530" t="s">
        <v>100</v>
      </c>
      <c r="D530" t="s">
        <v>68</v>
      </c>
      <c r="E530">
        <v>160</v>
      </c>
      <c r="F530" t="s">
        <v>78</v>
      </c>
      <c r="G530" t="s">
        <v>125</v>
      </c>
      <c r="H530" t="s">
        <v>101</v>
      </c>
      <c r="I530" t="s">
        <v>80</v>
      </c>
      <c r="L530" t="s">
        <v>125</v>
      </c>
      <c r="M530">
        <v>56.734477717531597</v>
      </c>
      <c r="N530">
        <v>-7.9976225718197496</v>
      </c>
      <c r="O530">
        <v>10</v>
      </c>
      <c r="P530" t="s">
        <v>65</v>
      </c>
      <c r="R530">
        <v>0.5</v>
      </c>
      <c r="S530">
        <v>3</v>
      </c>
      <c r="T530">
        <v>4</v>
      </c>
      <c r="U530">
        <v>8</v>
      </c>
      <c r="V530" t="s">
        <v>65</v>
      </c>
      <c r="W530" t="s">
        <v>65</v>
      </c>
      <c r="X530" t="s">
        <v>69</v>
      </c>
      <c r="Z530">
        <v>731.43182657028797</v>
      </c>
      <c r="AA530" s="2">
        <v>1.9502314814814816E-2</v>
      </c>
      <c r="AB530" s="46" t="str">
        <f t="shared" si="8"/>
        <v/>
      </c>
    </row>
    <row r="531" spans="1:28" x14ac:dyDescent="0.35">
      <c r="A531" s="1">
        <v>44758</v>
      </c>
      <c r="B531" s="2">
        <v>0.6341782407407407</v>
      </c>
      <c r="C531" t="s">
        <v>100</v>
      </c>
      <c r="D531" t="s">
        <v>60</v>
      </c>
      <c r="E531">
        <v>161</v>
      </c>
      <c r="F531" t="s">
        <v>78</v>
      </c>
      <c r="G531" t="s">
        <v>125</v>
      </c>
      <c r="H531" t="s">
        <v>101</v>
      </c>
      <c r="I531" t="s">
        <v>80</v>
      </c>
      <c r="L531" t="s">
        <v>125</v>
      </c>
      <c r="M531">
        <v>56.734391407748099</v>
      </c>
      <c r="N531">
        <v>-7.99780493423411</v>
      </c>
      <c r="O531">
        <v>10</v>
      </c>
      <c r="P531" t="s">
        <v>65</v>
      </c>
      <c r="R531">
        <v>0.5</v>
      </c>
      <c r="S531">
        <v>3</v>
      </c>
      <c r="T531">
        <v>4</v>
      </c>
      <c r="U531">
        <v>8</v>
      </c>
      <c r="V531" t="s">
        <v>65</v>
      </c>
      <c r="W531" t="s">
        <v>65</v>
      </c>
      <c r="X531" t="s">
        <v>69</v>
      </c>
      <c r="Z531">
        <v>222.069393260564</v>
      </c>
      <c r="AA531" s="2">
        <v>3.6111111111111114E-3</v>
      </c>
      <c r="AB531" s="46">
        <f t="shared" si="8"/>
        <v>3.6111111111111205E-3</v>
      </c>
    </row>
    <row r="532" spans="1:28" x14ac:dyDescent="0.35">
      <c r="A532" s="1">
        <v>44758</v>
      </c>
      <c r="B532" s="2">
        <v>0.63778935185185182</v>
      </c>
      <c r="C532" t="s">
        <v>100</v>
      </c>
      <c r="D532" t="s">
        <v>68</v>
      </c>
      <c r="E532">
        <v>161</v>
      </c>
      <c r="F532" t="s">
        <v>78</v>
      </c>
      <c r="G532" t="s">
        <v>125</v>
      </c>
      <c r="H532" t="s">
        <v>101</v>
      </c>
      <c r="I532" t="s">
        <v>80</v>
      </c>
      <c r="L532" t="s">
        <v>125</v>
      </c>
      <c r="M532">
        <v>56.734504072411802</v>
      </c>
      <c r="N532">
        <v>-7.9996408849608498</v>
      </c>
      <c r="O532">
        <v>10</v>
      </c>
      <c r="P532" t="s">
        <v>65</v>
      </c>
      <c r="R532">
        <v>0.5</v>
      </c>
      <c r="S532">
        <v>3</v>
      </c>
      <c r="T532">
        <v>4</v>
      </c>
      <c r="U532">
        <v>8</v>
      </c>
      <c r="V532" t="s">
        <v>65</v>
      </c>
      <c r="W532" t="s">
        <v>65</v>
      </c>
      <c r="X532" t="s">
        <v>69</v>
      </c>
      <c r="Z532">
        <v>222.069393260564</v>
      </c>
      <c r="AA532" s="2">
        <v>3.6111111111111114E-3</v>
      </c>
      <c r="AB532" s="46" t="str">
        <f t="shared" si="8"/>
        <v/>
      </c>
    </row>
    <row r="533" spans="1:28" x14ac:dyDescent="0.35">
      <c r="A533" s="1">
        <v>44758</v>
      </c>
      <c r="B533" s="2">
        <v>0.64226851851851852</v>
      </c>
      <c r="C533" t="s">
        <v>100</v>
      </c>
      <c r="D533" t="s">
        <v>60</v>
      </c>
      <c r="E533">
        <v>162</v>
      </c>
      <c r="F533" t="s">
        <v>70</v>
      </c>
      <c r="G533" t="s">
        <v>125</v>
      </c>
      <c r="H533" t="s">
        <v>101</v>
      </c>
      <c r="I533" t="s">
        <v>77</v>
      </c>
      <c r="J533">
        <v>300</v>
      </c>
      <c r="K533" t="s">
        <v>63</v>
      </c>
      <c r="L533" t="s">
        <v>125</v>
      </c>
      <c r="M533">
        <v>56.734483040180002</v>
      </c>
      <c r="N533">
        <v>-8.02679981716817</v>
      </c>
      <c r="O533">
        <v>10</v>
      </c>
      <c r="P533" t="s">
        <v>65</v>
      </c>
      <c r="R533">
        <v>0.5</v>
      </c>
      <c r="S533">
        <v>3</v>
      </c>
      <c r="T533">
        <v>4</v>
      </c>
      <c r="U533">
        <v>8</v>
      </c>
      <c r="V533" t="s">
        <v>65</v>
      </c>
      <c r="W533" t="s">
        <v>65</v>
      </c>
      <c r="X533" t="s">
        <v>69</v>
      </c>
      <c r="Z533">
        <v>40647.081268253802</v>
      </c>
      <c r="AA533" s="2">
        <v>0.10586805555555556</v>
      </c>
      <c r="AB533" s="46">
        <f t="shared" si="8"/>
        <v>6.8865740740740033E-3</v>
      </c>
    </row>
    <row r="534" spans="1:28" x14ac:dyDescent="0.35">
      <c r="A534" s="1">
        <v>44758</v>
      </c>
      <c r="B534" s="2">
        <v>0.64915509259259252</v>
      </c>
      <c r="C534" t="s">
        <v>100</v>
      </c>
      <c r="D534" t="s">
        <v>67</v>
      </c>
      <c r="E534">
        <v>162</v>
      </c>
      <c r="F534" t="s">
        <v>70</v>
      </c>
      <c r="G534" t="s">
        <v>125</v>
      </c>
      <c r="H534" t="s">
        <v>101</v>
      </c>
      <c r="I534" t="s">
        <v>77</v>
      </c>
      <c r="J534">
        <v>300</v>
      </c>
      <c r="K534" t="s">
        <v>63</v>
      </c>
      <c r="L534" t="s">
        <v>125</v>
      </c>
      <c r="M534">
        <v>56.734699660062603</v>
      </c>
      <c r="N534">
        <v>-8.0704441936893208</v>
      </c>
      <c r="O534">
        <v>10</v>
      </c>
      <c r="P534" t="s">
        <v>65</v>
      </c>
      <c r="R534">
        <v>0.5</v>
      </c>
      <c r="S534">
        <v>3</v>
      </c>
      <c r="T534">
        <v>5</v>
      </c>
      <c r="U534">
        <v>8</v>
      </c>
      <c r="V534" t="s">
        <v>65</v>
      </c>
      <c r="W534" t="s">
        <v>65</v>
      </c>
      <c r="X534" t="s">
        <v>69</v>
      </c>
      <c r="Z534">
        <v>40647.081268253802</v>
      </c>
      <c r="AA534" s="2">
        <v>0.10586805555555556</v>
      </c>
      <c r="AB534" s="46">
        <f t="shared" si="8"/>
        <v>9.8981481481481559E-2</v>
      </c>
    </row>
    <row r="535" spans="1:28" x14ac:dyDescent="0.35">
      <c r="A535" s="1">
        <v>44758</v>
      </c>
      <c r="B535" s="2">
        <v>0.74813657407407408</v>
      </c>
      <c r="C535" t="s">
        <v>100</v>
      </c>
      <c r="D535" t="s">
        <v>68</v>
      </c>
      <c r="E535">
        <v>162</v>
      </c>
      <c r="F535" t="s">
        <v>70</v>
      </c>
      <c r="G535" t="s">
        <v>125</v>
      </c>
      <c r="H535" t="s">
        <v>101</v>
      </c>
      <c r="I535" t="s">
        <v>77</v>
      </c>
      <c r="J535">
        <v>300</v>
      </c>
      <c r="K535" t="s">
        <v>63</v>
      </c>
      <c r="L535" t="s">
        <v>125</v>
      </c>
      <c r="M535">
        <v>56.7353045624373</v>
      </c>
      <c r="N535">
        <v>-8.6882778588218201</v>
      </c>
      <c r="O535">
        <v>10</v>
      </c>
      <c r="P535" t="s">
        <v>65</v>
      </c>
      <c r="R535">
        <v>0.5</v>
      </c>
      <c r="S535">
        <v>3</v>
      </c>
      <c r="T535">
        <v>5</v>
      </c>
      <c r="U535">
        <v>8</v>
      </c>
      <c r="V535" t="s">
        <v>65</v>
      </c>
      <c r="W535" t="s">
        <v>65</v>
      </c>
      <c r="X535" t="s">
        <v>69</v>
      </c>
      <c r="Z535">
        <v>40647.081268253802</v>
      </c>
      <c r="AA535" s="2">
        <v>0.10586805555555556</v>
      </c>
      <c r="AB535" s="46" t="str">
        <f t="shared" si="8"/>
        <v/>
      </c>
    </row>
    <row r="536" spans="1:28" x14ac:dyDescent="0.35">
      <c r="A536" s="1">
        <v>44758</v>
      </c>
      <c r="B536" s="2">
        <v>0.80853009259259256</v>
      </c>
      <c r="C536" t="s">
        <v>100</v>
      </c>
      <c r="D536" t="s">
        <v>60</v>
      </c>
      <c r="E536">
        <v>163</v>
      </c>
      <c r="F536" t="s">
        <v>78</v>
      </c>
      <c r="G536" t="s">
        <v>125</v>
      </c>
      <c r="H536" t="s">
        <v>101</v>
      </c>
      <c r="I536" t="s">
        <v>80</v>
      </c>
      <c r="L536" t="s">
        <v>125</v>
      </c>
      <c r="M536">
        <v>56.733386831729298</v>
      </c>
      <c r="N536">
        <v>-8.8758319151248095</v>
      </c>
      <c r="O536">
        <v>10</v>
      </c>
      <c r="P536" t="s">
        <v>65</v>
      </c>
      <c r="R536">
        <v>0.5</v>
      </c>
      <c r="S536">
        <v>3</v>
      </c>
      <c r="T536">
        <v>5</v>
      </c>
      <c r="U536">
        <v>8</v>
      </c>
      <c r="V536" t="s">
        <v>65</v>
      </c>
      <c r="W536" t="s">
        <v>65</v>
      </c>
      <c r="X536" t="s">
        <v>69</v>
      </c>
      <c r="Z536">
        <v>481.26286925893299</v>
      </c>
      <c r="AA536" s="2">
        <v>6.5046296296296302E-3</v>
      </c>
      <c r="AB536" s="46">
        <f t="shared" si="8"/>
        <v>6.5046296296297212E-3</v>
      </c>
    </row>
    <row r="537" spans="1:28" x14ac:dyDescent="0.35">
      <c r="A537" s="1">
        <v>44758</v>
      </c>
      <c r="B537" s="2">
        <v>0.81503472222222229</v>
      </c>
      <c r="C537" t="s">
        <v>100</v>
      </c>
      <c r="D537" t="s">
        <v>68</v>
      </c>
      <c r="E537">
        <v>163</v>
      </c>
      <c r="F537" t="s">
        <v>78</v>
      </c>
      <c r="G537" t="s">
        <v>125</v>
      </c>
      <c r="H537" t="s">
        <v>101</v>
      </c>
      <c r="I537" t="s">
        <v>80</v>
      </c>
      <c r="L537" t="s">
        <v>125</v>
      </c>
      <c r="M537">
        <v>56.733988933433302</v>
      </c>
      <c r="N537">
        <v>-8.8775511192219092</v>
      </c>
      <c r="O537">
        <v>10</v>
      </c>
      <c r="P537" t="s">
        <v>65</v>
      </c>
      <c r="R537">
        <v>0.5</v>
      </c>
      <c r="S537">
        <v>3</v>
      </c>
      <c r="T537">
        <v>5</v>
      </c>
      <c r="U537">
        <v>8</v>
      </c>
      <c r="V537" t="s">
        <v>65</v>
      </c>
      <c r="W537" t="s">
        <v>65</v>
      </c>
      <c r="X537" t="s">
        <v>69</v>
      </c>
      <c r="Z537">
        <v>481.26286925893299</v>
      </c>
      <c r="AA537" s="2">
        <v>6.5046296296296302E-3</v>
      </c>
      <c r="AB537" s="46" t="str">
        <f t="shared" si="8"/>
        <v/>
      </c>
    </row>
    <row r="538" spans="1:28" x14ac:dyDescent="0.35">
      <c r="A538" s="1">
        <v>44758</v>
      </c>
      <c r="B538" s="2">
        <v>0.81579861111111107</v>
      </c>
      <c r="C538" t="s">
        <v>100</v>
      </c>
      <c r="D538" t="s">
        <v>60</v>
      </c>
      <c r="E538">
        <v>164</v>
      </c>
      <c r="F538" t="s">
        <v>70</v>
      </c>
      <c r="G538" t="s">
        <v>125</v>
      </c>
      <c r="H538" t="s">
        <v>101</v>
      </c>
      <c r="I538" t="s">
        <v>77</v>
      </c>
      <c r="J538">
        <v>300</v>
      </c>
      <c r="K538" t="s">
        <v>63</v>
      </c>
      <c r="L538" t="s">
        <v>125</v>
      </c>
      <c r="M538">
        <v>56.734137288230997</v>
      </c>
      <c r="N538">
        <v>-8.8811576707929802</v>
      </c>
      <c r="O538">
        <v>10</v>
      </c>
      <c r="P538" t="s">
        <v>65</v>
      </c>
      <c r="R538">
        <v>0.5</v>
      </c>
      <c r="S538">
        <v>3</v>
      </c>
      <c r="T538">
        <v>5</v>
      </c>
      <c r="U538">
        <v>8</v>
      </c>
      <c r="V538" t="s">
        <v>65</v>
      </c>
      <c r="W538" t="s">
        <v>65</v>
      </c>
      <c r="X538" t="s">
        <v>69</v>
      </c>
      <c r="Z538">
        <v>9065.0693940422207</v>
      </c>
      <c r="AA538" s="2">
        <v>2.4722222222222225E-2</v>
      </c>
      <c r="AB538" s="46">
        <f t="shared" si="8"/>
        <v>9.2592592592644074E-5</v>
      </c>
    </row>
    <row r="539" spans="1:28" x14ac:dyDescent="0.35">
      <c r="A539" s="1">
        <v>44758</v>
      </c>
      <c r="B539" s="2">
        <v>0.81589120370370372</v>
      </c>
      <c r="C539" t="s">
        <v>100</v>
      </c>
      <c r="D539" t="s">
        <v>67</v>
      </c>
      <c r="E539">
        <v>164</v>
      </c>
      <c r="F539" t="s">
        <v>70</v>
      </c>
      <c r="G539" t="s">
        <v>125</v>
      </c>
      <c r="H539" t="s">
        <v>101</v>
      </c>
      <c r="I539" t="s">
        <v>77</v>
      </c>
      <c r="J539">
        <v>300</v>
      </c>
      <c r="K539" t="s">
        <v>63</v>
      </c>
      <c r="L539" t="s">
        <v>125</v>
      </c>
      <c r="M539">
        <v>56.734149606781799</v>
      </c>
      <c r="N539">
        <v>-8.8815971547304304</v>
      </c>
      <c r="O539">
        <v>10</v>
      </c>
      <c r="P539" t="s">
        <v>65</v>
      </c>
      <c r="R539">
        <v>0.5</v>
      </c>
      <c r="S539">
        <v>3</v>
      </c>
      <c r="T539">
        <v>5</v>
      </c>
      <c r="U539">
        <v>8</v>
      </c>
      <c r="V539" t="s">
        <v>65</v>
      </c>
      <c r="W539" t="s">
        <v>65</v>
      </c>
      <c r="X539" t="s">
        <v>66</v>
      </c>
      <c r="Z539">
        <v>9065.0693940422207</v>
      </c>
      <c r="AA539" s="2">
        <v>2.4722222222222225E-2</v>
      </c>
      <c r="AB539" s="46">
        <f t="shared" si="8"/>
        <v>1.4351851851852615E-3</v>
      </c>
    </row>
    <row r="540" spans="1:28" x14ac:dyDescent="0.35">
      <c r="A540" s="1">
        <v>44758</v>
      </c>
      <c r="B540" s="2">
        <v>0.81732638888888898</v>
      </c>
      <c r="C540" t="s">
        <v>100</v>
      </c>
      <c r="D540" t="s">
        <v>67</v>
      </c>
      <c r="E540">
        <v>164</v>
      </c>
      <c r="F540" t="s">
        <v>70</v>
      </c>
      <c r="G540" t="s">
        <v>125</v>
      </c>
      <c r="H540" t="s">
        <v>101</v>
      </c>
      <c r="I540" t="s">
        <v>77</v>
      </c>
      <c r="J540">
        <v>300</v>
      </c>
      <c r="K540" t="s">
        <v>63</v>
      </c>
      <c r="L540" t="s">
        <v>125</v>
      </c>
      <c r="M540">
        <v>56.734628267502003</v>
      </c>
      <c r="N540">
        <v>-8.8894631571866896</v>
      </c>
      <c r="O540">
        <v>10</v>
      </c>
      <c r="P540" t="s">
        <v>65</v>
      </c>
      <c r="R540">
        <v>0.5</v>
      </c>
      <c r="S540">
        <v>3</v>
      </c>
      <c r="T540">
        <v>5</v>
      </c>
      <c r="U540">
        <v>8</v>
      </c>
      <c r="V540" t="s">
        <v>74</v>
      </c>
      <c r="W540" t="s">
        <v>82</v>
      </c>
      <c r="X540" t="s">
        <v>66</v>
      </c>
      <c r="Z540">
        <v>9065.0693940422207</v>
      </c>
      <c r="AA540" s="2">
        <v>2.4722222222222225E-2</v>
      </c>
      <c r="AB540" s="46">
        <f t="shared" si="8"/>
        <v>1.7245370370370106E-3</v>
      </c>
    </row>
    <row r="541" spans="1:28" x14ac:dyDescent="0.35">
      <c r="A541" s="1">
        <v>44758</v>
      </c>
      <c r="B541" s="2">
        <v>0.81905092592592599</v>
      </c>
      <c r="C541" t="s">
        <v>100</v>
      </c>
      <c r="D541" t="s">
        <v>67</v>
      </c>
      <c r="E541">
        <v>164</v>
      </c>
      <c r="F541" t="s">
        <v>70</v>
      </c>
      <c r="G541" t="s">
        <v>125</v>
      </c>
      <c r="H541" t="s">
        <v>101</v>
      </c>
      <c r="I541" t="s">
        <v>77</v>
      </c>
      <c r="J541">
        <v>300</v>
      </c>
      <c r="K541" t="s">
        <v>63</v>
      </c>
      <c r="L541" t="s">
        <v>125</v>
      </c>
      <c r="M541">
        <v>56.735229230691303</v>
      </c>
      <c r="N541">
        <v>-8.8994877730668307</v>
      </c>
      <c r="O541">
        <v>10</v>
      </c>
      <c r="P541" t="s">
        <v>64</v>
      </c>
      <c r="Q541">
        <v>20</v>
      </c>
      <c r="R541">
        <v>0.5</v>
      </c>
      <c r="S541">
        <v>3</v>
      </c>
      <c r="T541">
        <v>5</v>
      </c>
      <c r="U541">
        <v>8</v>
      </c>
      <c r="V541" t="s">
        <v>74</v>
      </c>
      <c r="W541" t="s">
        <v>82</v>
      </c>
      <c r="X541" t="s">
        <v>66</v>
      </c>
      <c r="Z541">
        <v>9065.0693940422207</v>
      </c>
      <c r="AA541" s="2">
        <v>2.4722222222222225E-2</v>
      </c>
      <c r="AB541" s="46">
        <f t="shared" si="8"/>
        <v>2.1469907407407285E-2</v>
      </c>
    </row>
    <row r="542" spans="1:28" x14ac:dyDescent="0.35">
      <c r="A542" s="1">
        <v>44758</v>
      </c>
      <c r="B542" s="2">
        <v>0.84052083333333327</v>
      </c>
      <c r="C542" t="s">
        <v>100</v>
      </c>
      <c r="D542" t="s">
        <v>68</v>
      </c>
      <c r="E542">
        <v>164</v>
      </c>
      <c r="F542" t="s">
        <v>70</v>
      </c>
      <c r="G542" t="s">
        <v>125</v>
      </c>
      <c r="H542" t="s">
        <v>101</v>
      </c>
      <c r="I542" t="s">
        <v>77</v>
      </c>
      <c r="J542">
        <v>300</v>
      </c>
      <c r="K542" t="s">
        <v>63</v>
      </c>
      <c r="L542" t="s">
        <v>125</v>
      </c>
      <c r="M542">
        <v>56.735932143511299</v>
      </c>
      <c r="N542">
        <v>-9.0277475985413602</v>
      </c>
      <c r="O542">
        <v>10</v>
      </c>
      <c r="P542" t="s">
        <v>64</v>
      </c>
      <c r="Q542">
        <v>20</v>
      </c>
      <c r="R542">
        <v>0.5</v>
      </c>
      <c r="S542">
        <v>3</v>
      </c>
      <c r="T542">
        <v>5</v>
      </c>
      <c r="U542">
        <v>8</v>
      </c>
      <c r="V542" t="s">
        <v>74</v>
      </c>
      <c r="W542" t="s">
        <v>82</v>
      </c>
      <c r="X542" t="s">
        <v>66</v>
      </c>
      <c r="Z542">
        <v>9065.0693940422207</v>
      </c>
      <c r="AA542" s="2">
        <v>2.4722222222222225E-2</v>
      </c>
      <c r="AB542" s="46" t="str">
        <f t="shared" si="8"/>
        <v/>
      </c>
    </row>
    <row r="543" spans="1:28" x14ac:dyDescent="0.35">
      <c r="A543" s="1">
        <v>44758</v>
      </c>
      <c r="B543" s="2">
        <v>0.8413425925925927</v>
      </c>
      <c r="C543" t="s">
        <v>100</v>
      </c>
      <c r="D543" t="s">
        <v>60</v>
      </c>
      <c r="E543">
        <v>165</v>
      </c>
      <c r="F543" t="s">
        <v>70</v>
      </c>
      <c r="G543" t="s">
        <v>125</v>
      </c>
      <c r="H543" t="s">
        <v>101</v>
      </c>
      <c r="I543" t="s">
        <v>76</v>
      </c>
      <c r="J543">
        <v>300</v>
      </c>
      <c r="K543" t="s">
        <v>63</v>
      </c>
      <c r="L543" t="s">
        <v>125</v>
      </c>
      <c r="M543">
        <v>56.737654299367598</v>
      </c>
      <c r="N543">
        <v>-9.0292605188514798</v>
      </c>
      <c r="O543">
        <v>10</v>
      </c>
      <c r="P543" t="s">
        <v>64</v>
      </c>
      <c r="Q543">
        <v>20</v>
      </c>
      <c r="R543">
        <v>0.5</v>
      </c>
      <c r="S543">
        <v>3</v>
      </c>
      <c r="T543">
        <v>5</v>
      </c>
      <c r="U543">
        <v>8</v>
      </c>
      <c r="V543" t="s">
        <v>65</v>
      </c>
      <c r="W543" t="s">
        <v>65</v>
      </c>
      <c r="X543" t="s">
        <v>66</v>
      </c>
      <c r="Z543">
        <v>13847.7903435637</v>
      </c>
      <c r="AA543" s="2">
        <v>3.2314814814814817E-2</v>
      </c>
      <c r="AB543" s="46">
        <f t="shared" si="8"/>
        <v>3.2314814814814685E-2</v>
      </c>
    </row>
    <row r="544" spans="1:28" x14ac:dyDescent="0.35">
      <c r="A544" s="1">
        <v>44758</v>
      </c>
      <c r="B544" s="2">
        <v>0.87365740740740738</v>
      </c>
      <c r="C544" t="s">
        <v>100</v>
      </c>
      <c r="D544" t="s">
        <v>68</v>
      </c>
      <c r="E544">
        <v>165</v>
      </c>
      <c r="F544" t="s">
        <v>70</v>
      </c>
      <c r="G544" t="s">
        <v>125</v>
      </c>
      <c r="H544" t="s">
        <v>101</v>
      </c>
      <c r="I544" t="s">
        <v>76</v>
      </c>
      <c r="J544">
        <v>300</v>
      </c>
      <c r="K544" t="s">
        <v>63</v>
      </c>
      <c r="L544" t="s">
        <v>125</v>
      </c>
      <c r="M544">
        <v>56.852166436415999</v>
      </c>
      <c r="N544">
        <v>-9.1147963641754792</v>
      </c>
      <c r="O544">
        <v>10</v>
      </c>
      <c r="P544" t="s">
        <v>64</v>
      </c>
      <c r="Q544">
        <v>20</v>
      </c>
      <c r="R544">
        <v>0.5</v>
      </c>
      <c r="S544">
        <v>3</v>
      </c>
      <c r="T544">
        <v>5</v>
      </c>
      <c r="U544">
        <v>8</v>
      </c>
      <c r="V544" t="s">
        <v>65</v>
      </c>
      <c r="W544" t="s">
        <v>65</v>
      </c>
      <c r="X544" t="s">
        <v>66</v>
      </c>
      <c r="Z544">
        <v>13847.7903435637</v>
      </c>
      <c r="AA544" s="2">
        <v>3.2314814814814817E-2</v>
      </c>
      <c r="AB544" s="46" t="str">
        <f t="shared" si="8"/>
        <v/>
      </c>
    </row>
    <row r="545" spans="1:28" x14ac:dyDescent="0.35">
      <c r="A545" s="1">
        <v>44759</v>
      </c>
      <c r="B545" s="2">
        <v>0.39276620370370369</v>
      </c>
      <c r="C545" t="s">
        <v>100</v>
      </c>
      <c r="D545" t="s">
        <v>60</v>
      </c>
      <c r="E545">
        <v>166</v>
      </c>
      <c r="F545" t="s">
        <v>70</v>
      </c>
      <c r="G545" t="s">
        <v>125</v>
      </c>
      <c r="H545" t="s">
        <v>101</v>
      </c>
      <c r="I545" t="s">
        <v>77</v>
      </c>
      <c r="J545">
        <v>300</v>
      </c>
      <c r="K545" t="s">
        <v>63</v>
      </c>
      <c r="L545" t="s">
        <v>125</v>
      </c>
      <c r="M545">
        <v>57.238799999999998</v>
      </c>
      <c r="N545">
        <v>-7.8098983329999996</v>
      </c>
      <c r="O545">
        <v>10</v>
      </c>
      <c r="P545" t="s">
        <v>64</v>
      </c>
      <c r="Q545">
        <v>20</v>
      </c>
      <c r="R545">
        <v>0.5</v>
      </c>
      <c r="S545">
        <v>3</v>
      </c>
      <c r="T545">
        <v>4</v>
      </c>
      <c r="U545">
        <v>6</v>
      </c>
      <c r="V545" t="s">
        <v>65</v>
      </c>
      <c r="W545" t="s">
        <v>65</v>
      </c>
      <c r="X545" t="s">
        <v>69</v>
      </c>
      <c r="Z545">
        <v>19513.0964600384</v>
      </c>
      <c r="AA545" s="2">
        <v>5.0439814814814819E-2</v>
      </c>
      <c r="AB545" s="46">
        <f t="shared" si="8"/>
        <v>9.3865740740741166E-3</v>
      </c>
    </row>
    <row r="546" spans="1:28" x14ac:dyDescent="0.35">
      <c r="A546" s="1">
        <v>44759</v>
      </c>
      <c r="B546" s="2">
        <v>0.4021527777777778</v>
      </c>
      <c r="C546" t="s">
        <v>100</v>
      </c>
      <c r="D546" t="s">
        <v>67</v>
      </c>
      <c r="E546">
        <v>166</v>
      </c>
      <c r="F546" t="s">
        <v>70</v>
      </c>
      <c r="G546" t="s">
        <v>125</v>
      </c>
      <c r="H546" t="s">
        <v>101</v>
      </c>
      <c r="I546" t="s">
        <v>77</v>
      </c>
      <c r="J546">
        <v>300</v>
      </c>
      <c r="K546" t="s">
        <v>63</v>
      </c>
      <c r="L546" t="s">
        <v>125</v>
      </c>
      <c r="M546">
        <v>57.240372787277202</v>
      </c>
      <c r="N546">
        <v>-7.8682143769030901</v>
      </c>
      <c r="O546">
        <v>10</v>
      </c>
      <c r="P546" t="s">
        <v>64</v>
      </c>
      <c r="Q546">
        <v>20</v>
      </c>
      <c r="R546">
        <v>1</v>
      </c>
      <c r="S546">
        <v>3</v>
      </c>
      <c r="T546">
        <v>4</v>
      </c>
      <c r="U546">
        <v>6</v>
      </c>
      <c r="V546" t="s">
        <v>65</v>
      </c>
      <c r="W546" t="s">
        <v>65</v>
      </c>
      <c r="X546" t="s">
        <v>69</v>
      </c>
      <c r="Z546">
        <v>19513.0964600384</v>
      </c>
      <c r="AA546" s="2">
        <v>5.0439814814814819E-2</v>
      </c>
      <c r="AB546" s="46">
        <f t="shared" si="8"/>
        <v>1.8067129629629586E-2</v>
      </c>
    </row>
    <row r="547" spans="1:28" x14ac:dyDescent="0.35">
      <c r="A547" s="1">
        <v>44759</v>
      </c>
      <c r="B547" s="2">
        <v>0.42021990740740739</v>
      </c>
      <c r="C547" t="s">
        <v>100</v>
      </c>
      <c r="D547" t="s">
        <v>67</v>
      </c>
      <c r="E547">
        <v>166</v>
      </c>
      <c r="F547" t="s">
        <v>70</v>
      </c>
      <c r="G547" t="s">
        <v>125</v>
      </c>
      <c r="H547" t="s">
        <v>101</v>
      </c>
      <c r="I547" t="s">
        <v>77</v>
      </c>
      <c r="J547">
        <v>300</v>
      </c>
      <c r="K547" t="s">
        <v>63</v>
      </c>
      <c r="L547" t="s">
        <v>125</v>
      </c>
      <c r="M547">
        <v>57.239870564283699</v>
      </c>
      <c r="N547">
        <v>-7.9809814143068696</v>
      </c>
      <c r="O547">
        <v>10</v>
      </c>
      <c r="P547" t="s">
        <v>64</v>
      </c>
      <c r="Q547">
        <v>20</v>
      </c>
      <c r="R547">
        <v>1</v>
      </c>
      <c r="S547">
        <v>3</v>
      </c>
      <c r="T547">
        <v>3</v>
      </c>
      <c r="U547">
        <v>7</v>
      </c>
      <c r="V547" t="s">
        <v>65</v>
      </c>
      <c r="W547" t="s">
        <v>65</v>
      </c>
      <c r="X547" t="s">
        <v>69</v>
      </c>
      <c r="Z547">
        <v>19513.0964600384</v>
      </c>
      <c r="AA547" s="2">
        <v>5.0439814814814819E-2</v>
      </c>
      <c r="AB547" s="46">
        <f t="shared" si="8"/>
        <v>1.0879629629629628E-2</v>
      </c>
    </row>
    <row r="548" spans="1:28" x14ac:dyDescent="0.35">
      <c r="A548" s="1">
        <v>44759</v>
      </c>
      <c r="B548" s="2">
        <v>0.43109953703703702</v>
      </c>
      <c r="C548" t="s">
        <v>100</v>
      </c>
      <c r="D548" t="s">
        <v>67</v>
      </c>
      <c r="E548">
        <v>166</v>
      </c>
      <c r="F548" t="s">
        <v>70</v>
      </c>
      <c r="G548" t="s">
        <v>125</v>
      </c>
      <c r="H548" t="s">
        <v>101</v>
      </c>
      <c r="I548" t="s">
        <v>77</v>
      </c>
      <c r="J548">
        <v>300</v>
      </c>
      <c r="K548" t="s">
        <v>63</v>
      </c>
      <c r="L548" t="s">
        <v>125</v>
      </c>
      <c r="M548">
        <v>57.238439122234297</v>
      </c>
      <c r="N548">
        <v>-8.0505532818495809</v>
      </c>
      <c r="O548">
        <v>8</v>
      </c>
      <c r="P548" t="s">
        <v>64</v>
      </c>
      <c r="Q548">
        <v>20</v>
      </c>
      <c r="R548">
        <v>1</v>
      </c>
      <c r="S548">
        <v>3</v>
      </c>
      <c r="T548">
        <v>3</v>
      </c>
      <c r="U548">
        <v>7</v>
      </c>
      <c r="V548" t="s">
        <v>65</v>
      </c>
      <c r="W548" t="s">
        <v>65</v>
      </c>
      <c r="X548" t="s">
        <v>69</v>
      </c>
      <c r="Z548">
        <v>19513.0964600384</v>
      </c>
      <c r="AA548" s="2">
        <v>5.0439814814814819E-2</v>
      </c>
      <c r="AB548" s="46">
        <f t="shared" si="8"/>
        <v>1.5046296296296613E-3</v>
      </c>
    </row>
    <row r="549" spans="1:28" x14ac:dyDescent="0.35">
      <c r="A549" s="1">
        <v>44759</v>
      </c>
      <c r="B549" s="2">
        <v>0.43260416666666668</v>
      </c>
      <c r="C549" t="s">
        <v>100</v>
      </c>
      <c r="D549" t="s">
        <v>67</v>
      </c>
      <c r="E549">
        <v>166</v>
      </c>
      <c r="F549" t="s">
        <v>70</v>
      </c>
      <c r="G549" t="s">
        <v>125</v>
      </c>
      <c r="H549" t="s">
        <v>101</v>
      </c>
      <c r="I549" t="s">
        <v>77</v>
      </c>
      <c r="J549">
        <v>300</v>
      </c>
      <c r="K549" t="s">
        <v>63</v>
      </c>
      <c r="L549" t="s">
        <v>125</v>
      </c>
      <c r="M549">
        <v>57.238479803832099</v>
      </c>
      <c r="N549">
        <v>-8.0603571894822394</v>
      </c>
      <c r="O549">
        <v>6</v>
      </c>
      <c r="P549" t="s">
        <v>64</v>
      </c>
      <c r="Q549">
        <v>20</v>
      </c>
      <c r="R549">
        <v>1</v>
      </c>
      <c r="S549">
        <v>3</v>
      </c>
      <c r="T549">
        <v>3</v>
      </c>
      <c r="U549">
        <v>7</v>
      </c>
      <c r="V549" t="s">
        <v>65</v>
      </c>
      <c r="W549" t="s">
        <v>65</v>
      </c>
      <c r="X549" t="s">
        <v>69</v>
      </c>
      <c r="Z549">
        <v>19513.0964600384</v>
      </c>
      <c r="AA549" s="2">
        <v>5.0439814814814819E-2</v>
      </c>
      <c r="AB549" s="46">
        <f t="shared" si="8"/>
        <v>2.0370370370370594E-3</v>
      </c>
    </row>
    <row r="550" spans="1:28" x14ac:dyDescent="0.35">
      <c r="A550" s="1">
        <v>44759</v>
      </c>
      <c r="B550" s="2">
        <v>0.43464120370370374</v>
      </c>
      <c r="C550" t="s">
        <v>100</v>
      </c>
      <c r="D550" t="s">
        <v>67</v>
      </c>
      <c r="E550">
        <v>166</v>
      </c>
      <c r="F550" t="s">
        <v>70</v>
      </c>
      <c r="G550" t="s">
        <v>125</v>
      </c>
      <c r="H550" t="s">
        <v>101</v>
      </c>
      <c r="I550" t="s">
        <v>77</v>
      </c>
      <c r="J550">
        <v>300</v>
      </c>
      <c r="K550" t="s">
        <v>63</v>
      </c>
      <c r="L550" t="s">
        <v>125</v>
      </c>
      <c r="M550">
        <v>57.238539629396499</v>
      </c>
      <c r="N550">
        <v>-8.0736905506285694</v>
      </c>
      <c r="O550">
        <v>4</v>
      </c>
      <c r="P550" t="s">
        <v>64</v>
      </c>
      <c r="Q550">
        <v>20</v>
      </c>
      <c r="R550">
        <v>1</v>
      </c>
      <c r="S550">
        <v>3</v>
      </c>
      <c r="T550">
        <v>3</v>
      </c>
      <c r="U550">
        <v>7</v>
      </c>
      <c r="V550" t="s">
        <v>65</v>
      </c>
      <c r="W550" t="s">
        <v>65</v>
      </c>
      <c r="X550" t="s">
        <v>69</v>
      </c>
      <c r="Z550">
        <v>19513.0964600384</v>
      </c>
      <c r="AA550" s="2">
        <v>5.0439814814814819E-2</v>
      </c>
      <c r="AB550" s="46">
        <f t="shared" si="8"/>
        <v>1.8634259259258656E-3</v>
      </c>
    </row>
    <row r="551" spans="1:28" x14ac:dyDescent="0.35">
      <c r="A551" s="1">
        <v>44759</v>
      </c>
      <c r="B551" s="2">
        <v>0.4365046296296296</v>
      </c>
      <c r="C551" t="s">
        <v>100</v>
      </c>
      <c r="D551" t="s">
        <v>67</v>
      </c>
      <c r="E551">
        <v>166</v>
      </c>
      <c r="F551" t="s">
        <v>70</v>
      </c>
      <c r="G551" t="s">
        <v>125</v>
      </c>
      <c r="H551" t="s">
        <v>101</v>
      </c>
      <c r="I551" t="s">
        <v>77</v>
      </c>
      <c r="J551">
        <v>300</v>
      </c>
      <c r="K551" t="s">
        <v>63</v>
      </c>
      <c r="L551" t="s">
        <v>125</v>
      </c>
      <c r="M551">
        <v>57.238647334607101</v>
      </c>
      <c r="N551">
        <v>-8.0855941016943405</v>
      </c>
      <c r="O551">
        <v>2</v>
      </c>
      <c r="P551" t="s">
        <v>64</v>
      </c>
      <c r="Q551">
        <v>20</v>
      </c>
      <c r="R551">
        <v>1</v>
      </c>
      <c r="S551">
        <v>3</v>
      </c>
      <c r="T551">
        <v>3</v>
      </c>
      <c r="U551">
        <v>7</v>
      </c>
      <c r="V551" t="s">
        <v>72</v>
      </c>
      <c r="W551" t="s">
        <v>81</v>
      </c>
      <c r="X551" t="s">
        <v>69</v>
      </c>
      <c r="Z551">
        <v>19513.0964600384</v>
      </c>
      <c r="AA551" s="2">
        <v>5.0439814814814819E-2</v>
      </c>
      <c r="AB551" s="46">
        <f t="shared" si="8"/>
        <v>6.7013888888888817E-3</v>
      </c>
    </row>
    <row r="552" spans="1:28" x14ac:dyDescent="0.35">
      <c r="A552" s="1">
        <v>44759</v>
      </c>
      <c r="B552" s="2">
        <v>0.44320601851851849</v>
      </c>
      <c r="C552" t="s">
        <v>100</v>
      </c>
      <c r="D552" t="s">
        <v>68</v>
      </c>
      <c r="E552">
        <v>166</v>
      </c>
      <c r="F552" t="s">
        <v>70</v>
      </c>
      <c r="G552" t="s">
        <v>125</v>
      </c>
      <c r="H552" t="s">
        <v>101</v>
      </c>
      <c r="I552" t="s">
        <v>77</v>
      </c>
      <c r="J552">
        <v>300</v>
      </c>
      <c r="K552" t="s">
        <v>63</v>
      </c>
      <c r="L552" t="s">
        <v>125</v>
      </c>
      <c r="M552">
        <v>57.238638539556902</v>
      </c>
      <c r="N552">
        <v>-8.1297274949436407</v>
      </c>
      <c r="O552">
        <v>2</v>
      </c>
      <c r="P552" t="s">
        <v>64</v>
      </c>
      <c r="Q552">
        <v>20</v>
      </c>
      <c r="R552">
        <v>1</v>
      </c>
      <c r="S552">
        <v>3</v>
      </c>
      <c r="T552">
        <v>3</v>
      </c>
      <c r="U552">
        <v>7</v>
      </c>
      <c r="V552" t="s">
        <v>72</v>
      </c>
      <c r="W552" t="s">
        <v>81</v>
      </c>
      <c r="X552" t="s">
        <v>69</v>
      </c>
      <c r="Z552">
        <v>19513.0964600384</v>
      </c>
      <c r="AA552" s="2">
        <v>5.0439814814814819E-2</v>
      </c>
      <c r="AB552" s="46" t="str">
        <f t="shared" si="8"/>
        <v/>
      </c>
    </row>
    <row r="553" spans="1:28" x14ac:dyDescent="0.35">
      <c r="A553" s="1">
        <v>44759</v>
      </c>
      <c r="B553" s="2">
        <v>0.4435763888888889</v>
      </c>
      <c r="C553" t="s">
        <v>100</v>
      </c>
      <c r="D553" t="s">
        <v>60</v>
      </c>
      <c r="E553">
        <v>167</v>
      </c>
      <c r="F553" t="s">
        <v>70</v>
      </c>
      <c r="G553" t="s">
        <v>125</v>
      </c>
      <c r="H553" t="s">
        <v>101</v>
      </c>
      <c r="I553" t="s">
        <v>77</v>
      </c>
      <c r="J553">
        <v>300</v>
      </c>
      <c r="K553" t="s">
        <v>63</v>
      </c>
      <c r="L553" t="s">
        <v>125</v>
      </c>
      <c r="M553">
        <v>57.238668553931298</v>
      </c>
      <c r="N553">
        <v>-8.1321857054972799</v>
      </c>
      <c r="O553">
        <v>2</v>
      </c>
      <c r="P553" t="s">
        <v>64</v>
      </c>
      <c r="Q553">
        <v>20</v>
      </c>
      <c r="R553">
        <v>1</v>
      </c>
      <c r="S553">
        <v>3</v>
      </c>
      <c r="T553">
        <v>3</v>
      </c>
      <c r="U553">
        <v>7</v>
      </c>
      <c r="V553" t="s">
        <v>72</v>
      </c>
      <c r="W553" t="s">
        <v>81</v>
      </c>
      <c r="X553" t="s">
        <v>69</v>
      </c>
      <c r="Z553">
        <v>4249.2140493901898</v>
      </c>
      <c r="AA553" s="2">
        <v>1.0659722222222221E-2</v>
      </c>
      <c r="AB553" s="46">
        <f t="shared" si="8"/>
        <v>1.2731481481481621E-4</v>
      </c>
    </row>
    <row r="554" spans="1:28" x14ac:dyDescent="0.35">
      <c r="A554" s="1">
        <v>44759</v>
      </c>
      <c r="B554" s="2">
        <v>0.44370370370370371</v>
      </c>
      <c r="C554" t="s">
        <v>100</v>
      </c>
      <c r="D554" t="s">
        <v>67</v>
      </c>
      <c r="E554">
        <v>167</v>
      </c>
      <c r="F554" t="s">
        <v>70</v>
      </c>
      <c r="G554" t="s">
        <v>125</v>
      </c>
      <c r="H554" t="s">
        <v>101</v>
      </c>
      <c r="I554" t="s">
        <v>77</v>
      </c>
      <c r="J554">
        <v>300</v>
      </c>
      <c r="K554" t="s">
        <v>63</v>
      </c>
      <c r="L554" t="s">
        <v>125</v>
      </c>
      <c r="M554">
        <v>57.238682027313502</v>
      </c>
      <c r="N554">
        <v>-8.1329931280804395</v>
      </c>
      <c r="O554">
        <v>2</v>
      </c>
      <c r="P554" t="s">
        <v>64</v>
      </c>
      <c r="Q554">
        <v>20</v>
      </c>
      <c r="R554">
        <v>1</v>
      </c>
      <c r="S554">
        <v>3</v>
      </c>
      <c r="T554">
        <v>3</v>
      </c>
      <c r="U554">
        <v>8</v>
      </c>
      <c r="V554" t="s">
        <v>72</v>
      </c>
      <c r="W554" t="s">
        <v>81</v>
      </c>
      <c r="X554" t="s">
        <v>69</v>
      </c>
      <c r="Z554">
        <v>4249.2140493901898</v>
      </c>
      <c r="AA554" s="2">
        <v>1.0659722222222221E-2</v>
      </c>
      <c r="AB554" s="46">
        <f t="shared" si="8"/>
        <v>1.8055555555555602E-3</v>
      </c>
    </row>
    <row r="555" spans="1:28" x14ac:dyDescent="0.35">
      <c r="A555" s="1">
        <v>44759</v>
      </c>
      <c r="B555" s="2">
        <v>0.44550925925925927</v>
      </c>
      <c r="C555" t="s">
        <v>100</v>
      </c>
      <c r="D555" t="s">
        <v>67</v>
      </c>
      <c r="E555">
        <v>167</v>
      </c>
      <c r="F555" t="s">
        <v>70</v>
      </c>
      <c r="G555" t="s">
        <v>125</v>
      </c>
      <c r="H555" t="s">
        <v>101</v>
      </c>
      <c r="I555" t="s">
        <v>77</v>
      </c>
      <c r="J555">
        <v>300</v>
      </c>
      <c r="K555" t="s">
        <v>63</v>
      </c>
      <c r="L555" t="s">
        <v>125</v>
      </c>
      <c r="M555">
        <v>57.238618922117901</v>
      </c>
      <c r="N555">
        <v>-8.1447636676191397</v>
      </c>
      <c r="O555">
        <v>8</v>
      </c>
      <c r="P555" t="s">
        <v>64</v>
      </c>
      <c r="Q555">
        <v>20</v>
      </c>
      <c r="R555">
        <v>1</v>
      </c>
      <c r="S555">
        <v>3</v>
      </c>
      <c r="T555">
        <v>3</v>
      </c>
      <c r="U555">
        <v>8</v>
      </c>
      <c r="V555" t="s">
        <v>72</v>
      </c>
      <c r="W555" t="s">
        <v>81</v>
      </c>
      <c r="X555" t="s">
        <v>69</v>
      </c>
      <c r="Z555">
        <v>4249.2140493901898</v>
      </c>
      <c r="AA555" s="2">
        <v>1.0659722222222221E-2</v>
      </c>
      <c r="AB555" s="46">
        <f t="shared" si="8"/>
        <v>5.2083333333333148E-3</v>
      </c>
    </row>
    <row r="556" spans="1:28" x14ac:dyDescent="0.35">
      <c r="A556" s="1">
        <v>44759</v>
      </c>
      <c r="B556" s="2">
        <v>0.45071759259259259</v>
      </c>
      <c r="C556" t="s">
        <v>100</v>
      </c>
      <c r="D556" t="s">
        <v>67</v>
      </c>
      <c r="E556">
        <v>167</v>
      </c>
      <c r="F556" t="s">
        <v>70</v>
      </c>
      <c r="G556" t="s">
        <v>125</v>
      </c>
      <c r="H556" t="s">
        <v>101</v>
      </c>
      <c r="I556" t="s">
        <v>77</v>
      </c>
      <c r="J556">
        <v>300</v>
      </c>
      <c r="K556" t="s">
        <v>63</v>
      </c>
      <c r="L556" t="s">
        <v>125</v>
      </c>
      <c r="M556">
        <v>57.238835493350102</v>
      </c>
      <c r="N556">
        <v>-8.1781023077385999</v>
      </c>
      <c r="O556">
        <v>2</v>
      </c>
      <c r="P556" t="s">
        <v>64</v>
      </c>
      <c r="Q556">
        <v>20</v>
      </c>
      <c r="R556">
        <v>1</v>
      </c>
      <c r="S556">
        <v>3</v>
      </c>
      <c r="T556">
        <v>3</v>
      </c>
      <c r="U556">
        <v>8</v>
      </c>
      <c r="V556" t="s">
        <v>72</v>
      </c>
      <c r="W556" t="s">
        <v>81</v>
      </c>
      <c r="X556" t="s">
        <v>69</v>
      </c>
      <c r="Z556">
        <v>4249.2140493901898</v>
      </c>
      <c r="AA556" s="2">
        <v>1.0659722222222221E-2</v>
      </c>
      <c r="AB556" s="46">
        <f t="shared" si="8"/>
        <v>1.9907407407407374E-3</v>
      </c>
    </row>
    <row r="557" spans="1:28" x14ac:dyDescent="0.35">
      <c r="A557" s="1">
        <v>44759</v>
      </c>
      <c r="B557" s="2">
        <v>0.45270833333333332</v>
      </c>
      <c r="C557" t="s">
        <v>100</v>
      </c>
      <c r="D557" t="s">
        <v>67</v>
      </c>
      <c r="E557">
        <v>167</v>
      </c>
      <c r="F557" t="s">
        <v>70</v>
      </c>
      <c r="G557" t="s">
        <v>125</v>
      </c>
      <c r="H557" t="s">
        <v>101</v>
      </c>
      <c r="I557" t="s">
        <v>77</v>
      </c>
      <c r="J557">
        <v>300</v>
      </c>
      <c r="K557" t="s">
        <v>63</v>
      </c>
      <c r="L557" t="s">
        <v>125</v>
      </c>
      <c r="M557">
        <v>57.239074055125599</v>
      </c>
      <c r="N557">
        <v>-8.1907299252081707</v>
      </c>
      <c r="O557">
        <v>1</v>
      </c>
      <c r="P557" t="s">
        <v>64</v>
      </c>
      <c r="Q557">
        <v>20</v>
      </c>
      <c r="R557">
        <v>1</v>
      </c>
      <c r="S557">
        <v>3</v>
      </c>
      <c r="T557">
        <v>3</v>
      </c>
      <c r="U557">
        <v>8</v>
      </c>
      <c r="V557" t="s">
        <v>72</v>
      </c>
      <c r="W557" t="s">
        <v>81</v>
      </c>
      <c r="X557" t="s">
        <v>69</v>
      </c>
      <c r="Z557">
        <v>4249.2140493901898</v>
      </c>
      <c r="AA557" s="2">
        <v>1.0659722222222221E-2</v>
      </c>
      <c r="AB557" s="46">
        <f t="shared" si="8"/>
        <v>7.0601851851853636E-4</v>
      </c>
    </row>
    <row r="558" spans="1:28" x14ac:dyDescent="0.35">
      <c r="A558" s="1">
        <v>44759</v>
      </c>
      <c r="B558" s="2">
        <v>0.45341435185185186</v>
      </c>
      <c r="C558" t="s">
        <v>100</v>
      </c>
      <c r="D558" t="s">
        <v>67</v>
      </c>
      <c r="E558">
        <v>167</v>
      </c>
      <c r="F558" t="s">
        <v>70</v>
      </c>
      <c r="G558" t="s">
        <v>125</v>
      </c>
      <c r="H558" t="s">
        <v>101</v>
      </c>
      <c r="I558" t="s">
        <v>77</v>
      </c>
      <c r="J558">
        <v>300</v>
      </c>
      <c r="K558" t="s">
        <v>63</v>
      </c>
      <c r="L558" t="s">
        <v>125</v>
      </c>
      <c r="M558">
        <v>57.239153955917303</v>
      </c>
      <c r="N558">
        <v>-8.1953250092375605</v>
      </c>
      <c r="O558">
        <v>0.3</v>
      </c>
      <c r="P558" t="s">
        <v>64</v>
      </c>
      <c r="Q558">
        <v>20</v>
      </c>
      <c r="R558">
        <v>1</v>
      </c>
      <c r="S558">
        <v>3</v>
      </c>
      <c r="T558">
        <v>3</v>
      </c>
      <c r="U558">
        <v>8</v>
      </c>
      <c r="V558" t="s">
        <v>72</v>
      </c>
      <c r="W558" t="s">
        <v>81</v>
      </c>
      <c r="X558" t="s">
        <v>69</v>
      </c>
      <c r="Z558">
        <v>4249.2140493901898</v>
      </c>
      <c r="AA558" s="2">
        <v>1.0659722222222221E-2</v>
      </c>
      <c r="AB558" s="46">
        <f t="shared" si="8"/>
        <v>1.5046296296294948E-4</v>
      </c>
    </row>
    <row r="559" spans="1:28" x14ac:dyDescent="0.35">
      <c r="A559" s="1">
        <v>44759</v>
      </c>
      <c r="B559" s="2">
        <v>0.45356481481481481</v>
      </c>
      <c r="C559" t="s">
        <v>100</v>
      </c>
      <c r="D559" t="s">
        <v>67</v>
      </c>
      <c r="E559">
        <v>167</v>
      </c>
      <c r="F559" t="s">
        <v>70</v>
      </c>
      <c r="G559" t="s">
        <v>125</v>
      </c>
      <c r="H559" t="s">
        <v>101</v>
      </c>
      <c r="I559" t="s">
        <v>77</v>
      </c>
      <c r="J559">
        <v>300</v>
      </c>
      <c r="K559" t="s">
        <v>63</v>
      </c>
      <c r="L559" t="s">
        <v>125</v>
      </c>
      <c r="M559">
        <v>57.239145029670901</v>
      </c>
      <c r="N559">
        <v>-8.1962745405353505</v>
      </c>
      <c r="O559">
        <v>0.3</v>
      </c>
      <c r="P559" t="s">
        <v>64</v>
      </c>
      <c r="Q559">
        <v>20</v>
      </c>
      <c r="R559">
        <v>1</v>
      </c>
      <c r="S559">
        <v>3</v>
      </c>
      <c r="T559">
        <v>3</v>
      </c>
      <c r="U559">
        <v>8</v>
      </c>
      <c r="V559" t="s">
        <v>72</v>
      </c>
      <c r="W559" t="s">
        <v>81</v>
      </c>
      <c r="X559" t="s">
        <v>69</v>
      </c>
      <c r="Z559">
        <v>4249.2140493901898</v>
      </c>
      <c r="AA559" s="2">
        <v>1.0659722222222221E-2</v>
      </c>
      <c r="AB559" s="46">
        <f t="shared" si="8"/>
        <v>6.7129629629630871E-4</v>
      </c>
    </row>
    <row r="560" spans="1:28" x14ac:dyDescent="0.35">
      <c r="A560" s="1">
        <v>44759</v>
      </c>
      <c r="B560" s="2">
        <v>0.45423611111111112</v>
      </c>
      <c r="C560" t="s">
        <v>100</v>
      </c>
      <c r="D560" t="s">
        <v>68</v>
      </c>
      <c r="E560">
        <v>167</v>
      </c>
      <c r="F560" t="s">
        <v>70</v>
      </c>
      <c r="G560" t="s">
        <v>125</v>
      </c>
      <c r="H560" t="s">
        <v>101</v>
      </c>
      <c r="I560" t="s">
        <v>77</v>
      </c>
      <c r="J560">
        <v>300</v>
      </c>
      <c r="K560" t="s">
        <v>63</v>
      </c>
      <c r="L560" t="s">
        <v>125</v>
      </c>
      <c r="M560">
        <v>57.2392050528792</v>
      </c>
      <c r="N560">
        <v>-8.2006977213964305</v>
      </c>
      <c r="O560">
        <v>0.3</v>
      </c>
      <c r="P560" t="s">
        <v>64</v>
      </c>
      <c r="Q560">
        <v>20</v>
      </c>
      <c r="R560">
        <v>1</v>
      </c>
      <c r="S560">
        <v>3</v>
      </c>
      <c r="T560">
        <v>3</v>
      </c>
      <c r="U560">
        <v>8</v>
      </c>
      <c r="V560" t="s">
        <v>72</v>
      </c>
      <c r="W560" t="s">
        <v>81</v>
      </c>
      <c r="X560" t="s">
        <v>69</v>
      </c>
      <c r="Z560">
        <v>4249.2140493901898</v>
      </c>
      <c r="AA560" s="2">
        <v>1.0659722222222221E-2</v>
      </c>
      <c r="AB560" s="46" t="str">
        <f t="shared" si="8"/>
        <v/>
      </c>
    </row>
    <row r="561" spans="1:28" x14ac:dyDescent="0.35">
      <c r="A561" s="1">
        <v>44759</v>
      </c>
      <c r="B561" s="2">
        <v>0.7128472222222223</v>
      </c>
      <c r="C561" t="s">
        <v>100</v>
      </c>
      <c r="D561" t="s">
        <v>60</v>
      </c>
      <c r="E561">
        <v>168</v>
      </c>
      <c r="F561" t="s">
        <v>70</v>
      </c>
      <c r="G561" t="s">
        <v>125</v>
      </c>
      <c r="H561" t="s">
        <v>101</v>
      </c>
      <c r="I561" t="s">
        <v>77</v>
      </c>
      <c r="J561">
        <v>300</v>
      </c>
      <c r="K561" t="s">
        <v>63</v>
      </c>
      <c r="L561" t="s">
        <v>125</v>
      </c>
      <c r="M561">
        <v>57.23848667</v>
      </c>
      <c r="N561">
        <v>-9.0510433330000009</v>
      </c>
      <c r="O561">
        <v>1</v>
      </c>
      <c r="P561" t="s">
        <v>65</v>
      </c>
      <c r="R561">
        <v>1.5</v>
      </c>
      <c r="S561">
        <v>3</v>
      </c>
      <c r="T561">
        <v>3</v>
      </c>
      <c r="U561">
        <v>8</v>
      </c>
      <c r="V561" t="s">
        <v>72</v>
      </c>
      <c r="W561" t="s">
        <v>81</v>
      </c>
      <c r="X561" t="s">
        <v>69</v>
      </c>
      <c r="Z561">
        <v>17523.265446823199</v>
      </c>
      <c r="AA561" s="2">
        <v>3.8310185185185183E-2</v>
      </c>
      <c r="AB561" s="46">
        <f t="shared" si="8"/>
        <v>2.6041666666666297E-3</v>
      </c>
    </row>
    <row r="562" spans="1:28" x14ac:dyDescent="0.35">
      <c r="A562" s="1">
        <v>44759</v>
      </c>
      <c r="B562" s="2">
        <v>0.71545138888888893</v>
      </c>
      <c r="C562" t="s">
        <v>100</v>
      </c>
      <c r="D562" t="s">
        <v>67</v>
      </c>
      <c r="E562">
        <v>168</v>
      </c>
      <c r="F562" t="s">
        <v>70</v>
      </c>
      <c r="G562" t="s">
        <v>125</v>
      </c>
      <c r="H562" t="s">
        <v>101</v>
      </c>
      <c r="I562" t="s">
        <v>77</v>
      </c>
      <c r="J562">
        <v>300</v>
      </c>
      <c r="K562" t="s">
        <v>63</v>
      </c>
      <c r="L562" t="s">
        <v>125</v>
      </c>
      <c r="M562">
        <v>57.238477972906999</v>
      </c>
      <c r="N562">
        <v>-9.0681669768121598</v>
      </c>
      <c r="O562">
        <v>4</v>
      </c>
      <c r="P562" t="s">
        <v>65</v>
      </c>
      <c r="R562">
        <v>2</v>
      </c>
      <c r="S562">
        <v>3</v>
      </c>
      <c r="T562">
        <v>3</v>
      </c>
      <c r="U562">
        <v>8</v>
      </c>
      <c r="V562" t="s">
        <v>72</v>
      </c>
      <c r="W562" t="s">
        <v>81</v>
      </c>
      <c r="X562" t="s">
        <v>69</v>
      </c>
      <c r="Z562">
        <v>17523.265446823199</v>
      </c>
      <c r="AA562" s="2">
        <v>3.8310185185185183E-2</v>
      </c>
      <c r="AB562" s="46">
        <f t="shared" si="8"/>
        <v>1.692129629629624E-2</v>
      </c>
    </row>
    <row r="563" spans="1:28" x14ac:dyDescent="0.35">
      <c r="A563" s="1">
        <v>44759</v>
      </c>
      <c r="B563" s="2">
        <v>0.73237268518518517</v>
      </c>
      <c r="C563" t="s">
        <v>100</v>
      </c>
      <c r="D563" t="s">
        <v>67</v>
      </c>
      <c r="E563">
        <v>168</v>
      </c>
      <c r="F563" t="s">
        <v>70</v>
      </c>
      <c r="G563" t="s">
        <v>125</v>
      </c>
      <c r="H563" t="s">
        <v>101</v>
      </c>
      <c r="I563" t="s">
        <v>77</v>
      </c>
      <c r="J563">
        <v>300</v>
      </c>
      <c r="K563" t="s">
        <v>63</v>
      </c>
      <c r="L563" t="s">
        <v>125</v>
      </c>
      <c r="M563">
        <v>57.237532365363101</v>
      </c>
      <c r="N563">
        <v>-9.1722249470942998</v>
      </c>
      <c r="O563">
        <v>6</v>
      </c>
      <c r="P563" t="s">
        <v>65</v>
      </c>
      <c r="R563">
        <v>3</v>
      </c>
      <c r="S563">
        <v>3</v>
      </c>
      <c r="T563">
        <v>3</v>
      </c>
      <c r="U563">
        <v>8</v>
      </c>
      <c r="V563" t="s">
        <v>72</v>
      </c>
      <c r="W563" t="s">
        <v>81</v>
      </c>
      <c r="X563" t="s">
        <v>69</v>
      </c>
      <c r="Z563">
        <v>17523.265446823199</v>
      </c>
      <c r="AA563" s="2">
        <v>3.8310185185185183E-2</v>
      </c>
      <c r="AB563" s="46">
        <f t="shared" si="8"/>
        <v>1.6041666666666732E-2</v>
      </c>
    </row>
    <row r="564" spans="1:28" x14ac:dyDescent="0.35">
      <c r="A564" s="1">
        <v>44759</v>
      </c>
      <c r="B564" s="2">
        <v>0.7484143518518519</v>
      </c>
      <c r="C564" t="s">
        <v>100</v>
      </c>
      <c r="D564" t="s">
        <v>67</v>
      </c>
      <c r="E564">
        <v>168</v>
      </c>
      <c r="F564" t="s">
        <v>70</v>
      </c>
      <c r="G564" t="s">
        <v>125</v>
      </c>
      <c r="H564" t="s">
        <v>101</v>
      </c>
      <c r="I564" t="s">
        <v>77</v>
      </c>
      <c r="J564">
        <v>300</v>
      </c>
      <c r="K564" t="s">
        <v>63</v>
      </c>
      <c r="L564" t="s">
        <v>125</v>
      </c>
      <c r="M564">
        <v>57.2384215386652</v>
      </c>
      <c r="N564">
        <v>-9.2715840716683697</v>
      </c>
      <c r="O564">
        <v>6</v>
      </c>
      <c r="P564" t="s">
        <v>65</v>
      </c>
      <c r="R564">
        <v>3</v>
      </c>
      <c r="S564">
        <v>2</v>
      </c>
      <c r="T564">
        <v>2</v>
      </c>
      <c r="U564">
        <v>8</v>
      </c>
      <c r="V564" t="s">
        <v>72</v>
      </c>
      <c r="W564" t="s">
        <v>81</v>
      </c>
      <c r="X564" t="s">
        <v>69</v>
      </c>
      <c r="Z564">
        <v>17523.265446823199</v>
      </c>
      <c r="AA564" s="2">
        <v>3.8310185185185183E-2</v>
      </c>
      <c r="AB564" s="46">
        <f t="shared" si="8"/>
        <v>2.5925925925924798E-3</v>
      </c>
    </row>
    <row r="565" spans="1:28" x14ac:dyDescent="0.35">
      <c r="A565" s="1">
        <v>44759</v>
      </c>
      <c r="B565" s="2">
        <v>0.75100694444444438</v>
      </c>
      <c r="C565" t="s">
        <v>100</v>
      </c>
      <c r="D565" t="s">
        <v>67</v>
      </c>
      <c r="E565">
        <v>168</v>
      </c>
      <c r="F565" t="s">
        <v>70</v>
      </c>
      <c r="G565" t="s">
        <v>125</v>
      </c>
      <c r="H565" t="s">
        <v>101</v>
      </c>
      <c r="I565" t="s">
        <v>77</v>
      </c>
      <c r="J565">
        <v>300</v>
      </c>
      <c r="K565" t="s">
        <v>63</v>
      </c>
      <c r="L565" t="s">
        <v>125</v>
      </c>
      <c r="M565">
        <v>57.238066159352698</v>
      </c>
      <c r="N565">
        <v>-9.2877603625288305</v>
      </c>
      <c r="O565">
        <v>12</v>
      </c>
      <c r="P565" t="s">
        <v>65</v>
      </c>
      <c r="R565">
        <v>3</v>
      </c>
      <c r="S565">
        <v>2</v>
      </c>
      <c r="T565">
        <v>2</v>
      </c>
      <c r="U565">
        <v>8</v>
      </c>
      <c r="V565" t="s">
        <v>72</v>
      </c>
      <c r="W565" t="s">
        <v>81</v>
      </c>
      <c r="X565" t="s">
        <v>69</v>
      </c>
      <c r="Z565">
        <v>17523.265446823199</v>
      </c>
      <c r="AA565" s="2">
        <v>3.8310185185185183E-2</v>
      </c>
      <c r="AB565" s="46">
        <f t="shared" si="8"/>
        <v>1.504629629630605E-4</v>
      </c>
    </row>
    <row r="566" spans="1:28" x14ac:dyDescent="0.35">
      <c r="A566" s="1">
        <v>44759</v>
      </c>
      <c r="B566" s="2">
        <v>0.75115740740740744</v>
      </c>
      <c r="C566" t="s">
        <v>100</v>
      </c>
      <c r="D566" t="s">
        <v>68</v>
      </c>
      <c r="E566">
        <v>168</v>
      </c>
      <c r="F566" t="s">
        <v>70</v>
      </c>
      <c r="G566" t="s">
        <v>125</v>
      </c>
      <c r="H566" t="s">
        <v>101</v>
      </c>
      <c r="I566" t="s">
        <v>77</v>
      </c>
      <c r="J566">
        <v>300</v>
      </c>
      <c r="K566" t="s">
        <v>63</v>
      </c>
      <c r="L566" t="s">
        <v>125</v>
      </c>
      <c r="M566">
        <v>57.238031087798298</v>
      </c>
      <c r="N566">
        <v>-9.2887152025465802</v>
      </c>
      <c r="O566">
        <v>12</v>
      </c>
      <c r="P566" t="s">
        <v>65</v>
      </c>
      <c r="R566">
        <v>3</v>
      </c>
      <c r="S566">
        <v>2</v>
      </c>
      <c r="T566">
        <v>2</v>
      </c>
      <c r="U566">
        <v>8</v>
      </c>
      <c r="V566" t="s">
        <v>72</v>
      </c>
      <c r="W566" t="s">
        <v>81</v>
      </c>
      <c r="X566" t="s">
        <v>69</v>
      </c>
      <c r="Z566">
        <v>17523.265446823199</v>
      </c>
      <c r="AA566" s="2">
        <v>3.8310185185185183E-2</v>
      </c>
      <c r="AB566" s="46" t="str">
        <f t="shared" si="8"/>
        <v/>
      </c>
    </row>
    <row r="567" spans="1:28" x14ac:dyDescent="0.35">
      <c r="A567" s="1">
        <v>44759</v>
      </c>
      <c r="B567" s="2">
        <v>0.78128472222222223</v>
      </c>
      <c r="C567" t="s">
        <v>100</v>
      </c>
      <c r="D567" t="s">
        <v>60</v>
      </c>
      <c r="E567">
        <v>169</v>
      </c>
      <c r="F567" t="s">
        <v>70</v>
      </c>
      <c r="G567" t="s">
        <v>125</v>
      </c>
      <c r="H567" t="s">
        <v>101</v>
      </c>
      <c r="I567" t="s">
        <v>76</v>
      </c>
      <c r="J567">
        <v>300</v>
      </c>
      <c r="K567" t="s">
        <v>63</v>
      </c>
      <c r="L567" t="s">
        <v>125</v>
      </c>
      <c r="M567">
        <v>57.322425055955797</v>
      </c>
      <c r="N567">
        <v>-9.3561703255043795</v>
      </c>
      <c r="O567">
        <v>12</v>
      </c>
      <c r="P567" t="s">
        <v>65</v>
      </c>
      <c r="R567">
        <v>3</v>
      </c>
      <c r="S567">
        <v>2</v>
      </c>
      <c r="T567">
        <v>3</v>
      </c>
      <c r="U567">
        <v>8</v>
      </c>
      <c r="V567" t="s">
        <v>72</v>
      </c>
      <c r="W567" t="s">
        <v>81</v>
      </c>
      <c r="X567" t="s">
        <v>69</v>
      </c>
      <c r="Z567">
        <v>18795.609773967699</v>
      </c>
      <c r="AA567" s="2">
        <v>4.2141203703703702E-2</v>
      </c>
      <c r="AB567" s="46">
        <f t="shared" si="8"/>
        <v>3.0092592592589895E-4</v>
      </c>
    </row>
    <row r="568" spans="1:28" x14ac:dyDescent="0.35">
      <c r="A568" s="1">
        <v>44759</v>
      </c>
      <c r="B568" s="2">
        <v>0.78158564814814813</v>
      </c>
      <c r="C568" t="s">
        <v>100</v>
      </c>
      <c r="D568" t="s">
        <v>67</v>
      </c>
      <c r="E568">
        <v>169</v>
      </c>
      <c r="F568" t="s">
        <v>70</v>
      </c>
      <c r="G568" t="s">
        <v>125</v>
      </c>
      <c r="H568" t="s">
        <v>101</v>
      </c>
      <c r="I568" t="s">
        <v>76</v>
      </c>
      <c r="J568">
        <v>300</v>
      </c>
      <c r="K568" t="s">
        <v>63</v>
      </c>
      <c r="L568" t="s">
        <v>125</v>
      </c>
      <c r="M568">
        <v>57.323553073861099</v>
      </c>
      <c r="N568">
        <v>-9.3563086556750292</v>
      </c>
      <c r="O568">
        <v>12</v>
      </c>
      <c r="P568" t="s">
        <v>65</v>
      </c>
      <c r="R568">
        <v>3</v>
      </c>
      <c r="S568">
        <v>2</v>
      </c>
      <c r="T568">
        <v>3</v>
      </c>
      <c r="U568">
        <v>8</v>
      </c>
      <c r="V568" t="s">
        <v>65</v>
      </c>
      <c r="W568" t="s">
        <v>65</v>
      </c>
      <c r="X568" t="s">
        <v>69</v>
      </c>
      <c r="Z568">
        <v>18795.609773967699</v>
      </c>
      <c r="AA568" s="2">
        <v>4.2141203703703702E-2</v>
      </c>
      <c r="AB568" s="46">
        <f t="shared" si="8"/>
        <v>4.1840277777777768E-2</v>
      </c>
    </row>
    <row r="569" spans="1:28" x14ac:dyDescent="0.35">
      <c r="A569" s="1">
        <v>44759</v>
      </c>
      <c r="B569" s="2">
        <v>0.82342592592592589</v>
      </c>
      <c r="C569" t="s">
        <v>100</v>
      </c>
      <c r="D569" t="s">
        <v>68</v>
      </c>
      <c r="E569">
        <v>169</v>
      </c>
      <c r="F569" t="s">
        <v>70</v>
      </c>
      <c r="G569" t="s">
        <v>125</v>
      </c>
      <c r="H569" t="s">
        <v>101</v>
      </c>
      <c r="I569" t="s">
        <v>76</v>
      </c>
      <c r="J569">
        <v>300</v>
      </c>
      <c r="K569" t="s">
        <v>63</v>
      </c>
      <c r="L569" t="s">
        <v>125</v>
      </c>
      <c r="M569">
        <v>57.488176790007799</v>
      </c>
      <c r="N569">
        <v>-9.3875870130808199</v>
      </c>
      <c r="O569">
        <v>12</v>
      </c>
      <c r="P569" t="s">
        <v>65</v>
      </c>
      <c r="R569">
        <v>3</v>
      </c>
      <c r="S569">
        <v>2</v>
      </c>
      <c r="T569">
        <v>3</v>
      </c>
      <c r="U569">
        <v>8</v>
      </c>
      <c r="V569" t="s">
        <v>65</v>
      </c>
      <c r="W569" t="s">
        <v>65</v>
      </c>
      <c r="X569" t="s">
        <v>69</v>
      </c>
      <c r="Z569">
        <v>18795.609773967699</v>
      </c>
      <c r="AA569" s="2">
        <v>4.2141203703703702E-2</v>
      </c>
      <c r="AB569" s="46" t="str">
        <f t="shared" si="8"/>
        <v/>
      </c>
    </row>
    <row r="570" spans="1:28" x14ac:dyDescent="0.35">
      <c r="A570" s="1">
        <v>44759</v>
      </c>
      <c r="B570" s="2">
        <v>0.82359953703703714</v>
      </c>
      <c r="C570" t="s">
        <v>100</v>
      </c>
      <c r="D570" t="s">
        <v>60</v>
      </c>
      <c r="E570">
        <v>170</v>
      </c>
      <c r="F570" t="s">
        <v>70</v>
      </c>
      <c r="G570" t="s">
        <v>125</v>
      </c>
      <c r="H570" t="s">
        <v>101</v>
      </c>
      <c r="I570" t="s">
        <v>77</v>
      </c>
      <c r="J570">
        <v>300</v>
      </c>
      <c r="K570" t="s">
        <v>63</v>
      </c>
      <c r="L570" t="s">
        <v>125</v>
      </c>
      <c r="M570">
        <v>57.488736968203</v>
      </c>
      <c r="N570">
        <v>-9.3873971676826304</v>
      </c>
      <c r="O570">
        <v>12</v>
      </c>
      <c r="P570" t="s">
        <v>65</v>
      </c>
      <c r="R570">
        <v>3</v>
      </c>
      <c r="S570">
        <v>2</v>
      </c>
      <c r="T570">
        <v>3</v>
      </c>
      <c r="U570">
        <v>8</v>
      </c>
      <c r="V570" t="s">
        <v>65</v>
      </c>
      <c r="W570" t="s">
        <v>65</v>
      </c>
      <c r="X570" t="s">
        <v>69</v>
      </c>
      <c r="Z570">
        <v>19857.676882557898</v>
      </c>
      <c r="AA570" s="2">
        <v>4.4803240740740741E-2</v>
      </c>
      <c r="AB570" s="46">
        <f t="shared" si="8"/>
        <v>1.5358796296296218E-2</v>
      </c>
    </row>
    <row r="571" spans="1:28" x14ac:dyDescent="0.35">
      <c r="A571" s="1">
        <v>44759</v>
      </c>
      <c r="B571" s="2">
        <v>0.83895833333333336</v>
      </c>
      <c r="C571" t="s">
        <v>100</v>
      </c>
      <c r="D571" t="s">
        <v>67</v>
      </c>
      <c r="E571">
        <v>170</v>
      </c>
      <c r="F571" t="s">
        <v>70</v>
      </c>
      <c r="G571" t="s">
        <v>125</v>
      </c>
      <c r="H571" t="s">
        <v>101</v>
      </c>
      <c r="I571" t="s">
        <v>77</v>
      </c>
      <c r="J571">
        <v>300</v>
      </c>
      <c r="K571" t="s">
        <v>63</v>
      </c>
      <c r="L571" t="s">
        <v>125</v>
      </c>
      <c r="M571">
        <v>57.488046986189403</v>
      </c>
      <c r="N571">
        <v>-9.2787031577591907</v>
      </c>
      <c r="O571">
        <v>12</v>
      </c>
      <c r="P571" t="s">
        <v>65</v>
      </c>
      <c r="R571">
        <v>2</v>
      </c>
      <c r="S571">
        <v>2</v>
      </c>
      <c r="T571">
        <v>3</v>
      </c>
      <c r="U571">
        <v>8</v>
      </c>
      <c r="V571" t="s">
        <v>65</v>
      </c>
      <c r="W571" t="s">
        <v>65</v>
      </c>
      <c r="X571" t="s">
        <v>69</v>
      </c>
      <c r="Z571">
        <v>19857.676882557898</v>
      </c>
      <c r="AA571" s="2">
        <v>4.4803240740740741E-2</v>
      </c>
      <c r="AB571" s="46">
        <f t="shared" si="8"/>
        <v>2.9444444444444384E-2</v>
      </c>
    </row>
    <row r="572" spans="1:28" x14ac:dyDescent="0.35">
      <c r="A572" s="1">
        <v>44759</v>
      </c>
      <c r="B572" s="2">
        <v>0.86840277777777775</v>
      </c>
      <c r="C572" t="s">
        <v>100</v>
      </c>
      <c r="D572" t="s">
        <v>68</v>
      </c>
      <c r="E572">
        <v>170</v>
      </c>
      <c r="F572" t="s">
        <v>70</v>
      </c>
      <c r="G572" t="s">
        <v>125</v>
      </c>
      <c r="H572" t="s">
        <v>101</v>
      </c>
      <c r="I572" t="s">
        <v>77</v>
      </c>
      <c r="J572">
        <v>300</v>
      </c>
      <c r="K572" t="s">
        <v>63</v>
      </c>
      <c r="L572" t="s">
        <v>125</v>
      </c>
      <c r="M572">
        <v>57.4879151720178</v>
      </c>
      <c r="N572">
        <v>-9.0585992355372795</v>
      </c>
      <c r="O572">
        <v>12</v>
      </c>
      <c r="P572" t="s">
        <v>65</v>
      </c>
      <c r="R572">
        <v>2</v>
      </c>
      <c r="S572">
        <v>2</v>
      </c>
      <c r="T572">
        <v>3</v>
      </c>
      <c r="U572">
        <v>8</v>
      </c>
      <c r="V572" t="s">
        <v>65</v>
      </c>
      <c r="W572" t="s">
        <v>65</v>
      </c>
      <c r="X572" t="s">
        <v>69</v>
      </c>
      <c r="Z572">
        <v>19857.676882557898</v>
      </c>
      <c r="AA572" s="2">
        <v>4.4803240740740741E-2</v>
      </c>
      <c r="AB572" s="46" t="str">
        <f t="shared" si="8"/>
        <v/>
      </c>
    </row>
    <row r="573" spans="1:28" x14ac:dyDescent="0.35">
      <c r="A573" s="1">
        <v>44760</v>
      </c>
      <c r="B573" s="2">
        <v>0.39916666666666667</v>
      </c>
      <c r="C573" t="s">
        <v>100</v>
      </c>
      <c r="D573" t="s">
        <v>60</v>
      </c>
      <c r="E573">
        <v>171</v>
      </c>
      <c r="F573" t="s">
        <v>70</v>
      </c>
      <c r="G573" t="s">
        <v>125</v>
      </c>
      <c r="H573" t="s">
        <v>105</v>
      </c>
      <c r="I573" t="s">
        <v>77</v>
      </c>
      <c r="J573">
        <v>300</v>
      </c>
      <c r="K573" t="s">
        <v>63</v>
      </c>
      <c r="L573" t="s">
        <v>125</v>
      </c>
      <c r="M573">
        <v>57.734722410720401</v>
      </c>
      <c r="N573">
        <v>-7.8756764542833499</v>
      </c>
      <c r="O573">
        <v>12</v>
      </c>
      <c r="P573" t="s">
        <v>65</v>
      </c>
      <c r="R573">
        <v>1</v>
      </c>
      <c r="S573">
        <v>2</v>
      </c>
      <c r="T573">
        <v>4</v>
      </c>
      <c r="U573">
        <v>8</v>
      </c>
      <c r="V573" t="s">
        <v>65</v>
      </c>
      <c r="W573" t="s">
        <v>65</v>
      </c>
      <c r="X573" t="s">
        <v>69</v>
      </c>
      <c r="Z573">
        <v>3915.4339993993399</v>
      </c>
      <c r="AA573" s="2">
        <v>1.0324074074074074E-2</v>
      </c>
      <c r="AB573" s="46">
        <f t="shared" si="8"/>
        <v>3.6805555555555203E-3</v>
      </c>
    </row>
    <row r="574" spans="1:28" x14ac:dyDescent="0.35">
      <c r="A574" s="1">
        <v>44760</v>
      </c>
      <c r="B574" s="2">
        <v>0.40284722222222219</v>
      </c>
      <c r="C574" t="s">
        <v>100</v>
      </c>
      <c r="D574" t="s">
        <v>67</v>
      </c>
      <c r="E574">
        <v>171</v>
      </c>
      <c r="F574" t="s">
        <v>70</v>
      </c>
      <c r="G574" t="s">
        <v>125</v>
      </c>
      <c r="H574" t="s">
        <v>105</v>
      </c>
      <c r="I574" t="s">
        <v>77</v>
      </c>
      <c r="J574">
        <v>300</v>
      </c>
      <c r="K574" t="s">
        <v>63</v>
      </c>
      <c r="L574" t="s">
        <v>125</v>
      </c>
      <c r="M574">
        <v>57.735288486032502</v>
      </c>
      <c r="N574">
        <v>-7.8994531311522298</v>
      </c>
      <c r="O574">
        <v>12</v>
      </c>
      <c r="P574" t="s">
        <v>65</v>
      </c>
      <c r="R574">
        <v>1</v>
      </c>
      <c r="S574">
        <v>2</v>
      </c>
      <c r="T574">
        <v>4</v>
      </c>
      <c r="U574">
        <v>8</v>
      </c>
      <c r="V574" t="s">
        <v>65</v>
      </c>
      <c r="W574" t="s">
        <v>65</v>
      </c>
      <c r="X574" t="s">
        <v>66</v>
      </c>
      <c r="Z574">
        <v>3915.4339993993399</v>
      </c>
      <c r="AA574" s="2">
        <v>1.0324074074074074E-2</v>
      </c>
      <c r="AB574" s="46">
        <f t="shared" si="8"/>
        <v>9.8379629629635756E-4</v>
      </c>
    </row>
    <row r="575" spans="1:28" x14ac:dyDescent="0.35">
      <c r="A575" s="1">
        <v>44760</v>
      </c>
      <c r="B575" s="2">
        <v>0.40383101851851855</v>
      </c>
      <c r="C575" t="s">
        <v>100</v>
      </c>
      <c r="D575" t="s">
        <v>67</v>
      </c>
      <c r="E575">
        <v>171</v>
      </c>
      <c r="F575" t="s">
        <v>70</v>
      </c>
      <c r="G575" t="s">
        <v>125</v>
      </c>
      <c r="H575" t="s">
        <v>105</v>
      </c>
      <c r="I575" t="s">
        <v>77</v>
      </c>
      <c r="J575">
        <v>300</v>
      </c>
      <c r="K575" t="s">
        <v>63</v>
      </c>
      <c r="L575" t="s">
        <v>125</v>
      </c>
      <c r="M575">
        <v>57.735354669427899</v>
      </c>
      <c r="N575">
        <v>-7.9055486056522799</v>
      </c>
      <c r="O575">
        <v>8</v>
      </c>
      <c r="P575" t="s">
        <v>65</v>
      </c>
      <c r="R575">
        <v>1</v>
      </c>
      <c r="S575">
        <v>2</v>
      </c>
      <c r="T575">
        <v>4</v>
      </c>
      <c r="U575">
        <v>8</v>
      </c>
      <c r="V575" t="s">
        <v>72</v>
      </c>
      <c r="W575" t="s">
        <v>73</v>
      </c>
      <c r="X575" t="s">
        <v>66</v>
      </c>
      <c r="Z575">
        <v>3915.4339993993399</v>
      </c>
      <c r="AA575" s="2">
        <v>1.0324074074074074E-2</v>
      </c>
      <c r="AB575" s="46">
        <f t="shared" si="8"/>
        <v>5.6597222222221633E-3</v>
      </c>
    </row>
    <row r="576" spans="1:28" x14ac:dyDescent="0.35">
      <c r="A576" s="1">
        <v>44760</v>
      </c>
      <c r="B576" s="2">
        <v>0.40949074074074071</v>
      </c>
      <c r="C576" t="s">
        <v>100</v>
      </c>
      <c r="D576" t="s">
        <v>68</v>
      </c>
      <c r="E576">
        <v>171</v>
      </c>
      <c r="F576" t="s">
        <v>70</v>
      </c>
      <c r="G576" t="s">
        <v>125</v>
      </c>
      <c r="H576" t="s">
        <v>105</v>
      </c>
      <c r="I576" t="s">
        <v>77</v>
      </c>
      <c r="J576">
        <v>300</v>
      </c>
      <c r="K576" t="s">
        <v>63</v>
      </c>
      <c r="L576" t="s">
        <v>125</v>
      </c>
      <c r="M576">
        <v>57.7358307587537</v>
      </c>
      <c r="N576">
        <v>-7.9406065031299402</v>
      </c>
      <c r="O576">
        <v>8</v>
      </c>
      <c r="P576" t="s">
        <v>65</v>
      </c>
      <c r="R576">
        <v>1</v>
      </c>
      <c r="S576">
        <v>2</v>
      </c>
      <c r="T576">
        <v>4</v>
      </c>
      <c r="U576">
        <v>8</v>
      </c>
      <c r="V576" t="s">
        <v>72</v>
      </c>
      <c r="W576" t="s">
        <v>73</v>
      </c>
      <c r="X576" t="s">
        <v>66</v>
      </c>
      <c r="Z576">
        <v>3915.4339993993399</v>
      </c>
      <c r="AA576" s="2">
        <v>1.0324074074074074E-2</v>
      </c>
      <c r="AB576" s="46" t="str">
        <f t="shared" si="8"/>
        <v/>
      </c>
    </row>
    <row r="577" spans="1:28" x14ac:dyDescent="0.35">
      <c r="A577" s="1">
        <v>44760</v>
      </c>
      <c r="B577" s="2">
        <v>0.41028935185185184</v>
      </c>
      <c r="C577" t="s">
        <v>100</v>
      </c>
      <c r="D577" t="s">
        <v>60</v>
      </c>
      <c r="E577">
        <v>172</v>
      </c>
      <c r="F577" t="s">
        <v>70</v>
      </c>
      <c r="G577" t="s">
        <v>125</v>
      </c>
      <c r="H577" t="s">
        <v>101</v>
      </c>
      <c r="I577" t="s">
        <v>77</v>
      </c>
      <c r="J577">
        <v>300</v>
      </c>
      <c r="K577" t="s">
        <v>63</v>
      </c>
      <c r="L577" t="s">
        <v>125</v>
      </c>
      <c r="M577">
        <v>57.735856675916899</v>
      </c>
      <c r="N577">
        <v>-7.9455931657614602</v>
      </c>
      <c r="O577">
        <v>4</v>
      </c>
      <c r="P577" t="s">
        <v>65</v>
      </c>
      <c r="R577">
        <v>1.5</v>
      </c>
      <c r="S577">
        <v>2</v>
      </c>
      <c r="T577">
        <v>4</v>
      </c>
      <c r="U577">
        <v>8</v>
      </c>
      <c r="V577" t="s">
        <v>72</v>
      </c>
      <c r="W577" t="s">
        <v>81</v>
      </c>
      <c r="X577" t="s">
        <v>69</v>
      </c>
      <c r="Z577">
        <v>13922.119805410301</v>
      </c>
      <c r="AA577" s="2">
        <v>3.6469907407407402E-2</v>
      </c>
      <c r="AB577" s="46">
        <f t="shared" si="8"/>
        <v>3.5648148148147984E-3</v>
      </c>
    </row>
    <row r="578" spans="1:28" x14ac:dyDescent="0.35">
      <c r="A578" s="1">
        <v>44760</v>
      </c>
      <c r="B578" s="2">
        <v>0.41385416666666663</v>
      </c>
      <c r="C578" t="s">
        <v>100</v>
      </c>
      <c r="D578" t="s">
        <v>67</v>
      </c>
      <c r="E578">
        <v>172</v>
      </c>
      <c r="F578" t="s">
        <v>70</v>
      </c>
      <c r="G578" t="s">
        <v>125</v>
      </c>
      <c r="H578" t="s">
        <v>101</v>
      </c>
      <c r="I578" t="s">
        <v>77</v>
      </c>
      <c r="J578">
        <v>300</v>
      </c>
      <c r="K578" t="s">
        <v>63</v>
      </c>
      <c r="L578" t="s">
        <v>125</v>
      </c>
      <c r="M578">
        <v>57.736245957205099</v>
      </c>
      <c r="N578">
        <v>-7.9685302468143302</v>
      </c>
      <c r="O578">
        <v>2</v>
      </c>
      <c r="P578" t="s">
        <v>65</v>
      </c>
      <c r="R578">
        <v>1.5</v>
      </c>
      <c r="S578">
        <v>2</v>
      </c>
      <c r="T578">
        <v>4</v>
      </c>
      <c r="U578">
        <v>8</v>
      </c>
      <c r="V578" t="s">
        <v>72</v>
      </c>
      <c r="W578" t="s">
        <v>81</v>
      </c>
      <c r="X578" t="s">
        <v>69</v>
      </c>
      <c r="Z578">
        <v>13922.119805410301</v>
      </c>
      <c r="AA578" s="2">
        <v>3.6469907407407402E-2</v>
      </c>
      <c r="AB578" s="46">
        <f t="shared" si="8"/>
        <v>1.628472222222227E-2</v>
      </c>
    </row>
    <row r="579" spans="1:28" x14ac:dyDescent="0.35">
      <c r="A579" s="1">
        <v>44760</v>
      </c>
      <c r="B579" s="2">
        <v>0.4301388888888889</v>
      </c>
      <c r="C579" t="s">
        <v>100</v>
      </c>
      <c r="D579" t="s">
        <v>67</v>
      </c>
      <c r="E579">
        <v>172</v>
      </c>
      <c r="F579" t="s">
        <v>70</v>
      </c>
      <c r="G579" t="s">
        <v>125</v>
      </c>
      <c r="H579" t="s">
        <v>101</v>
      </c>
      <c r="I579" t="s">
        <v>77</v>
      </c>
      <c r="J579">
        <v>300</v>
      </c>
      <c r="K579" t="s">
        <v>63</v>
      </c>
      <c r="L579" t="s">
        <v>125</v>
      </c>
      <c r="M579">
        <v>57.736741050281502</v>
      </c>
      <c r="N579">
        <v>-8.0717665667908491</v>
      </c>
      <c r="O579">
        <v>1</v>
      </c>
      <c r="P579" t="s">
        <v>65</v>
      </c>
      <c r="R579">
        <v>1.5</v>
      </c>
      <c r="S579">
        <v>2</v>
      </c>
      <c r="T579">
        <v>4</v>
      </c>
      <c r="U579">
        <v>8</v>
      </c>
      <c r="V579" t="s">
        <v>72</v>
      </c>
      <c r="W579" t="s">
        <v>81</v>
      </c>
      <c r="X579" t="s">
        <v>69</v>
      </c>
      <c r="Z579">
        <v>13922.119805410301</v>
      </c>
      <c r="AA579" s="2">
        <v>3.6469907407407402E-2</v>
      </c>
      <c r="AB579" s="46">
        <f t="shared" ref="AB579:AB642" si="9">IF($D579="Stop","",$B580-$B579)</f>
        <v>1.7361111111111049E-3</v>
      </c>
    </row>
    <row r="580" spans="1:28" x14ac:dyDescent="0.35">
      <c r="A580" s="1">
        <v>44760</v>
      </c>
      <c r="B580" s="2">
        <v>0.43187500000000001</v>
      </c>
      <c r="C580" t="s">
        <v>100</v>
      </c>
      <c r="D580" t="s">
        <v>67</v>
      </c>
      <c r="E580">
        <v>172</v>
      </c>
      <c r="F580" t="s">
        <v>70</v>
      </c>
      <c r="G580" t="s">
        <v>125</v>
      </c>
      <c r="H580" t="s">
        <v>101</v>
      </c>
      <c r="I580" t="s">
        <v>77</v>
      </c>
      <c r="J580">
        <v>300</v>
      </c>
      <c r="K580" t="s">
        <v>63</v>
      </c>
      <c r="L580" t="s">
        <v>125</v>
      </c>
      <c r="M580">
        <v>57.736555740217199</v>
      </c>
      <c r="N580">
        <v>-8.0829634453596793</v>
      </c>
      <c r="O580">
        <v>0.5</v>
      </c>
      <c r="P580" t="s">
        <v>65</v>
      </c>
      <c r="R580">
        <v>1.5</v>
      </c>
      <c r="S580">
        <v>2</v>
      </c>
      <c r="T580">
        <v>4</v>
      </c>
      <c r="U580">
        <v>8</v>
      </c>
      <c r="V580" t="s">
        <v>72</v>
      </c>
      <c r="W580" t="s">
        <v>81</v>
      </c>
      <c r="X580" t="s">
        <v>69</v>
      </c>
      <c r="Z580">
        <v>13922.119805410301</v>
      </c>
      <c r="AA580" s="2">
        <v>3.6469907407407402E-2</v>
      </c>
      <c r="AB580" s="46">
        <f t="shared" si="9"/>
        <v>4.4212962962963398E-3</v>
      </c>
    </row>
    <row r="581" spans="1:28" x14ac:dyDescent="0.35">
      <c r="A581" s="1">
        <v>44760</v>
      </c>
      <c r="B581" s="2">
        <v>0.43629629629629635</v>
      </c>
      <c r="C581" t="s">
        <v>100</v>
      </c>
      <c r="D581" t="s">
        <v>67</v>
      </c>
      <c r="E581">
        <v>172</v>
      </c>
      <c r="F581" t="s">
        <v>70</v>
      </c>
      <c r="G581" t="s">
        <v>125</v>
      </c>
      <c r="H581" t="s">
        <v>101</v>
      </c>
      <c r="I581" t="s">
        <v>77</v>
      </c>
      <c r="J581">
        <v>300</v>
      </c>
      <c r="K581" t="s">
        <v>63</v>
      </c>
      <c r="L581" t="s">
        <v>125</v>
      </c>
      <c r="M581">
        <v>57.736536842648</v>
      </c>
      <c r="N581">
        <v>-8.1112263977722794</v>
      </c>
      <c r="O581">
        <v>0.3</v>
      </c>
      <c r="P581" t="s">
        <v>65</v>
      </c>
      <c r="R581">
        <v>1.5</v>
      </c>
      <c r="S581">
        <v>2</v>
      </c>
      <c r="T581">
        <v>4</v>
      </c>
      <c r="U581">
        <v>8</v>
      </c>
      <c r="V581" t="s">
        <v>72</v>
      </c>
      <c r="W581" t="s">
        <v>81</v>
      </c>
      <c r="X581" t="s">
        <v>69</v>
      </c>
      <c r="Z581">
        <v>13922.119805410301</v>
      </c>
      <c r="AA581" s="2">
        <v>3.6469907407407402E-2</v>
      </c>
      <c r="AB581" s="46">
        <f t="shared" si="9"/>
        <v>1.0462962962962896E-2</v>
      </c>
    </row>
    <row r="582" spans="1:28" x14ac:dyDescent="0.35">
      <c r="A582" s="1">
        <v>44760</v>
      </c>
      <c r="B582" s="2">
        <v>0.44675925925925924</v>
      </c>
      <c r="C582" t="s">
        <v>100</v>
      </c>
      <c r="D582" t="s">
        <v>68</v>
      </c>
      <c r="E582">
        <v>172</v>
      </c>
      <c r="F582" t="s">
        <v>70</v>
      </c>
      <c r="G582" t="s">
        <v>125</v>
      </c>
      <c r="H582" t="s">
        <v>101</v>
      </c>
      <c r="I582" t="s">
        <v>77</v>
      </c>
      <c r="J582">
        <v>300</v>
      </c>
      <c r="K582" t="s">
        <v>63</v>
      </c>
      <c r="L582" t="s">
        <v>125</v>
      </c>
      <c r="M582">
        <v>57.7364074823602</v>
      </c>
      <c r="N582">
        <v>-8.1798355860883092</v>
      </c>
      <c r="O582">
        <v>0.2</v>
      </c>
      <c r="P582" t="s">
        <v>65</v>
      </c>
      <c r="R582">
        <v>1.5</v>
      </c>
      <c r="S582">
        <v>2</v>
      </c>
      <c r="T582">
        <v>4</v>
      </c>
      <c r="U582">
        <v>8</v>
      </c>
      <c r="V582" t="s">
        <v>72</v>
      </c>
      <c r="W582" t="s">
        <v>81</v>
      </c>
      <c r="X582" t="s">
        <v>69</v>
      </c>
      <c r="Z582">
        <v>13922.119805410301</v>
      </c>
      <c r="AA582" s="2">
        <v>3.6469907407407402E-2</v>
      </c>
      <c r="AB582" s="46" t="str">
        <f t="shared" si="9"/>
        <v/>
      </c>
    </row>
    <row r="583" spans="1:28" x14ac:dyDescent="0.35">
      <c r="A583" s="1">
        <v>44760</v>
      </c>
      <c r="B583" s="2">
        <v>0.51616898148148149</v>
      </c>
      <c r="C583" t="s">
        <v>100</v>
      </c>
      <c r="D583" t="s">
        <v>60</v>
      </c>
      <c r="E583">
        <v>173</v>
      </c>
      <c r="F583" t="s">
        <v>70</v>
      </c>
      <c r="G583" t="s">
        <v>125</v>
      </c>
      <c r="H583" t="s">
        <v>101</v>
      </c>
      <c r="I583" t="s">
        <v>77</v>
      </c>
      <c r="J583">
        <v>300</v>
      </c>
      <c r="K583" t="s">
        <v>63</v>
      </c>
      <c r="L583" t="s">
        <v>125</v>
      </c>
      <c r="M583">
        <v>57.735801250000002</v>
      </c>
      <c r="N583">
        <v>-8.6312107489999992</v>
      </c>
      <c r="O583">
        <v>0.3</v>
      </c>
      <c r="P583" t="s">
        <v>65</v>
      </c>
      <c r="R583">
        <v>1.5</v>
      </c>
      <c r="S583">
        <v>2</v>
      </c>
      <c r="T583">
        <v>3</v>
      </c>
      <c r="U583">
        <v>8</v>
      </c>
      <c r="V583" t="s">
        <v>72</v>
      </c>
      <c r="W583" t="s">
        <v>81</v>
      </c>
      <c r="X583" t="s">
        <v>66</v>
      </c>
      <c r="Z583">
        <v>11454.3910698853</v>
      </c>
      <c r="AA583" s="2">
        <v>2.7997685185185184E-2</v>
      </c>
      <c r="AB583" s="46">
        <f t="shared" si="9"/>
        <v>8.7500000000000355E-3</v>
      </c>
    </row>
    <row r="584" spans="1:28" x14ac:dyDescent="0.35">
      <c r="A584" s="1">
        <v>44760</v>
      </c>
      <c r="B584" s="2">
        <v>0.52491898148148153</v>
      </c>
      <c r="C584" t="s">
        <v>100</v>
      </c>
      <c r="D584" t="s">
        <v>67</v>
      </c>
      <c r="E584">
        <v>173</v>
      </c>
      <c r="F584" t="s">
        <v>70</v>
      </c>
      <c r="G584" t="s">
        <v>125</v>
      </c>
      <c r="H584" t="s">
        <v>101</v>
      </c>
      <c r="I584" t="s">
        <v>77</v>
      </c>
      <c r="J584">
        <v>300</v>
      </c>
      <c r="K584" t="s">
        <v>63</v>
      </c>
      <c r="L584" t="s">
        <v>125</v>
      </c>
      <c r="M584">
        <v>57.735377644520902</v>
      </c>
      <c r="N584">
        <v>-8.6826897261127503</v>
      </c>
      <c r="O584">
        <v>4</v>
      </c>
      <c r="P584" t="s">
        <v>65</v>
      </c>
      <c r="R584">
        <v>1.5</v>
      </c>
      <c r="S584">
        <v>2</v>
      </c>
      <c r="T584">
        <v>3</v>
      </c>
      <c r="U584">
        <v>8</v>
      </c>
      <c r="V584" t="s">
        <v>72</v>
      </c>
      <c r="W584" t="s">
        <v>81</v>
      </c>
      <c r="X584" t="s">
        <v>66</v>
      </c>
      <c r="Z584">
        <v>11454.3910698853</v>
      </c>
      <c r="AA584" s="2">
        <v>2.7997685185185184E-2</v>
      </c>
      <c r="AB584" s="46">
        <f t="shared" si="9"/>
        <v>5.6828703703702965E-3</v>
      </c>
    </row>
    <row r="585" spans="1:28" x14ac:dyDescent="0.35">
      <c r="A585" s="1">
        <v>44760</v>
      </c>
      <c r="B585" s="2">
        <v>0.53060185185185182</v>
      </c>
      <c r="C585" t="s">
        <v>100</v>
      </c>
      <c r="D585" t="s">
        <v>67</v>
      </c>
      <c r="E585">
        <v>173</v>
      </c>
      <c r="F585" t="s">
        <v>70</v>
      </c>
      <c r="G585" t="s">
        <v>125</v>
      </c>
      <c r="H585" t="s">
        <v>101</v>
      </c>
      <c r="I585" t="s">
        <v>77</v>
      </c>
      <c r="J585">
        <v>300</v>
      </c>
      <c r="K585" t="s">
        <v>63</v>
      </c>
      <c r="L585" t="s">
        <v>125</v>
      </c>
      <c r="M585">
        <v>57.735045610271101</v>
      </c>
      <c r="N585">
        <v>-8.7203678335150503</v>
      </c>
      <c r="O585">
        <v>8</v>
      </c>
      <c r="P585" t="s">
        <v>65</v>
      </c>
      <c r="R585">
        <v>1.5</v>
      </c>
      <c r="S585">
        <v>2</v>
      </c>
      <c r="T585">
        <v>3</v>
      </c>
      <c r="U585">
        <v>8</v>
      </c>
      <c r="V585" t="s">
        <v>72</v>
      </c>
      <c r="W585" t="s">
        <v>81</v>
      </c>
      <c r="X585" t="s">
        <v>66</v>
      </c>
      <c r="Z585">
        <v>11454.3910698853</v>
      </c>
      <c r="AA585" s="2">
        <v>2.7997685185185184E-2</v>
      </c>
      <c r="AB585" s="46">
        <f t="shared" si="9"/>
        <v>8.8425925925926796E-3</v>
      </c>
    </row>
    <row r="586" spans="1:28" x14ac:dyDescent="0.35">
      <c r="A586" s="1">
        <v>44760</v>
      </c>
      <c r="B586" s="2">
        <v>0.5394444444444445</v>
      </c>
      <c r="C586" t="s">
        <v>100</v>
      </c>
      <c r="D586" t="s">
        <v>67</v>
      </c>
      <c r="E586">
        <v>173</v>
      </c>
      <c r="F586" t="s">
        <v>70</v>
      </c>
      <c r="G586" t="s">
        <v>125</v>
      </c>
      <c r="H586" t="s">
        <v>101</v>
      </c>
      <c r="I586" t="s">
        <v>77</v>
      </c>
      <c r="J586">
        <v>300</v>
      </c>
      <c r="K586" t="s">
        <v>63</v>
      </c>
      <c r="L586" t="s">
        <v>125</v>
      </c>
      <c r="M586">
        <v>57.734215042776199</v>
      </c>
      <c r="N586">
        <v>-8.7778554490262302</v>
      </c>
      <c r="O586">
        <v>4</v>
      </c>
      <c r="P586" t="s">
        <v>65</v>
      </c>
      <c r="R586">
        <v>1.5</v>
      </c>
      <c r="S586">
        <v>2</v>
      </c>
      <c r="T586">
        <v>3</v>
      </c>
      <c r="U586">
        <v>8</v>
      </c>
      <c r="V586" t="s">
        <v>72</v>
      </c>
      <c r="W586" t="s">
        <v>81</v>
      </c>
      <c r="X586" t="s">
        <v>66</v>
      </c>
      <c r="Z586">
        <v>11454.3910698853</v>
      </c>
      <c r="AA586" s="2">
        <v>2.7997685185185184E-2</v>
      </c>
      <c r="AB586" s="46">
        <f t="shared" si="9"/>
        <v>4.7222222222221832E-3</v>
      </c>
    </row>
    <row r="587" spans="1:28" x14ac:dyDescent="0.35">
      <c r="A587" s="1">
        <v>44760</v>
      </c>
      <c r="B587" s="2">
        <v>0.54416666666666669</v>
      </c>
      <c r="C587" t="s">
        <v>100</v>
      </c>
      <c r="D587" t="s">
        <v>68</v>
      </c>
      <c r="E587">
        <v>173</v>
      </c>
      <c r="F587" t="s">
        <v>70</v>
      </c>
      <c r="G587" t="s">
        <v>125</v>
      </c>
      <c r="H587" t="s">
        <v>101</v>
      </c>
      <c r="I587" t="s">
        <v>77</v>
      </c>
      <c r="J587">
        <v>300</v>
      </c>
      <c r="K587" t="s">
        <v>63</v>
      </c>
      <c r="L587" t="s">
        <v>125</v>
      </c>
      <c r="M587">
        <v>57.734509822433402</v>
      </c>
      <c r="N587">
        <v>-8.8077904314716697</v>
      </c>
      <c r="O587">
        <v>4</v>
      </c>
      <c r="P587" t="s">
        <v>65</v>
      </c>
      <c r="R587">
        <v>1.5</v>
      </c>
      <c r="S587">
        <v>2</v>
      </c>
      <c r="T587">
        <v>3</v>
      </c>
      <c r="U587">
        <v>8</v>
      </c>
      <c r="V587" t="s">
        <v>72</v>
      </c>
      <c r="W587" t="s">
        <v>81</v>
      </c>
      <c r="X587" t="s">
        <v>66</v>
      </c>
      <c r="Z587">
        <v>11454.3910698853</v>
      </c>
      <c r="AA587" s="2">
        <v>2.7997685185185184E-2</v>
      </c>
      <c r="AB587" s="46" t="str">
        <f t="shared" si="9"/>
        <v/>
      </c>
    </row>
    <row r="588" spans="1:28" x14ac:dyDescent="0.35">
      <c r="A588" s="1">
        <v>44760</v>
      </c>
      <c r="B588" s="2">
        <v>0.54545138888888889</v>
      </c>
      <c r="C588" t="s">
        <v>100</v>
      </c>
      <c r="D588" t="s">
        <v>60</v>
      </c>
      <c r="E588">
        <v>174</v>
      </c>
      <c r="F588" t="s">
        <v>70</v>
      </c>
      <c r="G588" t="s">
        <v>125</v>
      </c>
      <c r="H588" t="s">
        <v>101</v>
      </c>
      <c r="I588" t="s">
        <v>77</v>
      </c>
      <c r="J588">
        <v>300</v>
      </c>
      <c r="K588" t="s">
        <v>63</v>
      </c>
      <c r="L588" t="s">
        <v>125</v>
      </c>
      <c r="M588">
        <v>57.7345497590333</v>
      </c>
      <c r="N588">
        <v>-8.8162484496403302</v>
      </c>
      <c r="O588">
        <v>4</v>
      </c>
      <c r="P588" t="s">
        <v>65</v>
      </c>
      <c r="R588">
        <v>1.5</v>
      </c>
      <c r="S588">
        <v>2</v>
      </c>
      <c r="T588">
        <v>3</v>
      </c>
      <c r="U588">
        <v>8</v>
      </c>
      <c r="V588" t="s">
        <v>72</v>
      </c>
      <c r="W588" t="s">
        <v>81</v>
      </c>
      <c r="X588" t="s">
        <v>66</v>
      </c>
      <c r="Z588">
        <v>2541.4126421026399</v>
      </c>
      <c r="AA588" s="2">
        <v>6.0069444444444441E-3</v>
      </c>
      <c r="AB588" s="46">
        <f t="shared" si="9"/>
        <v>6.0069444444443842E-3</v>
      </c>
    </row>
    <row r="589" spans="1:28" x14ac:dyDescent="0.35">
      <c r="A589" s="1">
        <v>44760</v>
      </c>
      <c r="B589" s="2">
        <v>0.55145833333333327</v>
      </c>
      <c r="C589" t="s">
        <v>100</v>
      </c>
      <c r="D589" t="s">
        <v>68</v>
      </c>
      <c r="E589">
        <v>174</v>
      </c>
      <c r="F589" t="s">
        <v>70</v>
      </c>
      <c r="G589" t="s">
        <v>125</v>
      </c>
      <c r="H589" t="s">
        <v>101</v>
      </c>
      <c r="I589" t="s">
        <v>77</v>
      </c>
      <c r="J589">
        <v>300</v>
      </c>
      <c r="K589" t="s">
        <v>63</v>
      </c>
      <c r="L589" t="s">
        <v>125</v>
      </c>
      <c r="M589">
        <v>57.734859470000004</v>
      </c>
      <c r="N589">
        <v>-8.8585531060000005</v>
      </c>
      <c r="O589">
        <v>4</v>
      </c>
      <c r="P589" t="s">
        <v>65</v>
      </c>
      <c r="R589">
        <v>1.5</v>
      </c>
      <c r="S589">
        <v>2</v>
      </c>
      <c r="T589">
        <v>3</v>
      </c>
      <c r="U589">
        <v>8</v>
      </c>
      <c r="V589" t="s">
        <v>72</v>
      </c>
      <c r="W589" t="s">
        <v>81</v>
      </c>
      <c r="X589" t="s">
        <v>66</v>
      </c>
      <c r="Z589">
        <v>2541.4126421026399</v>
      </c>
      <c r="AA589" s="2">
        <v>6.0069444444444441E-3</v>
      </c>
      <c r="AB589" s="46" t="str">
        <f t="shared" si="9"/>
        <v/>
      </c>
    </row>
    <row r="590" spans="1:28" x14ac:dyDescent="0.35">
      <c r="A590" s="1">
        <v>44760</v>
      </c>
      <c r="B590" s="2">
        <v>0.55189814814814808</v>
      </c>
      <c r="C590" t="s">
        <v>100</v>
      </c>
      <c r="D590" t="s">
        <v>60</v>
      </c>
      <c r="E590">
        <v>175</v>
      </c>
      <c r="F590" t="s">
        <v>70</v>
      </c>
      <c r="G590" t="s">
        <v>125</v>
      </c>
      <c r="H590" t="s">
        <v>101</v>
      </c>
      <c r="I590" t="s">
        <v>77</v>
      </c>
      <c r="J590">
        <v>300</v>
      </c>
      <c r="K590" t="s">
        <v>63</v>
      </c>
      <c r="L590" t="s">
        <v>125</v>
      </c>
      <c r="M590">
        <v>57.734859465028499</v>
      </c>
      <c r="N590">
        <v>-8.8585531055447806</v>
      </c>
      <c r="O590">
        <v>10</v>
      </c>
      <c r="P590" t="s">
        <v>65</v>
      </c>
      <c r="R590">
        <v>1.5</v>
      </c>
      <c r="S590">
        <v>2</v>
      </c>
      <c r="T590">
        <v>3</v>
      </c>
      <c r="U590">
        <v>8</v>
      </c>
      <c r="V590" t="s">
        <v>65</v>
      </c>
      <c r="W590" t="s">
        <v>65</v>
      </c>
      <c r="X590" t="s">
        <v>66</v>
      </c>
      <c r="Z590">
        <v>18453.747415826001</v>
      </c>
      <c r="AA590" s="2">
        <v>4.7592592592592596E-2</v>
      </c>
      <c r="AB590" s="46">
        <f t="shared" si="9"/>
        <v>4.1331018518518614E-2</v>
      </c>
    </row>
    <row r="591" spans="1:28" x14ac:dyDescent="0.35">
      <c r="A591" s="1">
        <v>44760</v>
      </c>
      <c r="B591" s="2">
        <v>0.5932291666666667</v>
      </c>
      <c r="C591" t="s">
        <v>100</v>
      </c>
      <c r="D591" t="s">
        <v>67</v>
      </c>
      <c r="E591">
        <v>175</v>
      </c>
      <c r="F591" t="s">
        <v>70</v>
      </c>
      <c r="G591" t="s">
        <v>125</v>
      </c>
      <c r="H591" t="s">
        <v>101</v>
      </c>
      <c r="I591" t="s">
        <v>77</v>
      </c>
      <c r="J591">
        <v>300</v>
      </c>
      <c r="K591" t="s">
        <v>63</v>
      </c>
      <c r="L591" t="s">
        <v>125</v>
      </c>
      <c r="M591">
        <v>57.734560936473699</v>
      </c>
      <c r="N591">
        <v>-9.1325760463383094</v>
      </c>
      <c r="O591">
        <v>6</v>
      </c>
      <c r="P591" t="s">
        <v>65</v>
      </c>
      <c r="R591">
        <v>1.5</v>
      </c>
      <c r="S591">
        <v>2</v>
      </c>
      <c r="T591">
        <v>3</v>
      </c>
      <c r="U591">
        <v>8</v>
      </c>
      <c r="V591" t="s">
        <v>72</v>
      </c>
      <c r="W591" t="s">
        <v>82</v>
      </c>
      <c r="X591" t="s">
        <v>66</v>
      </c>
      <c r="Z591">
        <v>18453.747415826001</v>
      </c>
      <c r="AA591" s="2">
        <v>4.7592592592592596E-2</v>
      </c>
      <c r="AB591" s="46">
        <f t="shared" si="9"/>
        <v>6.2615740740740167E-3</v>
      </c>
    </row>
    <row r="592" spans="1:28" x14ac:dyDescent="0.35">
      <c r="A592" s="1">
        <v>44760</v>
      </c>
      <c r="B592" s="2">
        <v>0.59949074074074071</v>
      </c>
      <c r="C592" t="s">
        <v>100</v>
      </c>
      <c r="D592" t="s">
        <v>68</v>
      </c>
      <c r="E592">
        <v>175</v>
      </c>
      <c r="F592" t="s">
        <v>70</v>
      </c>
      <c r="G592" t="s">
        <v>125</v>
      </c>
      <c r="H592" t="s">
        <v>101</v>
      </c>
      <c r="I592" t="s">
        <v>77</v>
      </c>
      <c r="J592">
        <v>300</v>
      </c>
      <c r="K592" t="s">
        <v>63</v>
      </c>
      <c r="L592" t="s">
        <v>125</v>
      </c>
      <c r="M592">
        <v>57.735094203079903</v>
      </c>
      <c r="N592">
        <v>-9.1625329712524408</v>
      </c>
      <c r="O592">
        <v>6</v>
      </c>
      <c r="P592" t="s">
        <v>65</v>
      </c>
      <c r="R592">
        <v>1.5</v>
      </c>
      <c r="S592">
        <v>2</v>
      </c>
      <c r="T592">
        <v>3</v>
      </c>
      <c r="U592">
        <v>8</v>
      </c>
      <c r="V592" t="s">
        <v>72</v>
      </c>
      <c r="W592" t="s">
        <v>82</v>
      </c>
      <c r="X592" t="s">
        <v>66</v>
      </c>
      <c r="Z592">
        <v>18453.747415826001</v>
      </c>
      <c r="AA592" s="2">
        <v>4.7592592592592596E-2</v>
      </c>
      <c r="AB592" s="46" t="str">
        <f t="shared" si="9"/>
        <v/>
      </c>
    </row>
    <row r="593" spans="1:28" x14ac:dyDescent="0.35">
      <c r="A593" s="1">
        <v>44760</v>
      </c>
      <c r="B593" s="2">
        <v>0.77703703703703697</v>
      </c>
      <c r="C593" t="s">
        <v>100</v>
      </c>
      <c r="D593" t="s">
        <v>60</v>
      </c>
      <c r="E593">
        <v>176</v>
      </c>
      <c r="F593" t="s">
        <v>70</v>
      </c>
      <c r="G593" t="s">
        <v>125</v>
      </c>
      <c r="H593" t="s">
        <v>101</v>
      </c>
      <c r="I593" t="s">
        <v>77</v>
      </c>
      <c r="J593">
        <v>300</v>
      </c>
      <c r="K593" t="s">
        <v>63</v>
      </c>
      <c r="L593" t="s">
        <v>125</v>
      </c>
      <c r="M593">
        <v>57.986189457145201</v>
      </c>
      <c r="N593">
        <v>-8.9283713226782293</v>
      </c>
      <c r="O593">
        <v>8</v>
      </c>
      <c r="P593" t="s">
        <v>65</v>
      </c>
      <c r="R593">
        <v>1.5</v>
      </c>
      <c r="S593">
        <v>2</v>
      </c>
      <c r="T593">
        <v>3</v>
      </c>
      <c r="U593">
        <v>8</v>
      </c>
      <c r="V593" t="s">
        <v>72</v>
      </c>
      <c r="W593" t="s">
        <v>82</v>
      </c>
      <c r="X593" t="s">
        <v>69</v>
      </c>
      <c r="Z593">
        <v>17782.6623305955</v>
      </c>
      <c r="AA593" s="2">
        <v>3.9571759259259258E-2</v>
      </c>
      <c r="AB593" s="46">
        <f t="shared" si="9"/>
        <v>2.1689814814814912E-2</v>
      </c>
    </row>
    <row r="594" spans="1:28" x14ac:dyDescent="0.35">
      <c r="A594" s="1">
        <v>44760</v>
      </c>
      <c r="B594" s="2">
        <v>0.79872685185185188</v>
      </c>
      <c r="C594" t="s">
        <v>100</v>
      </c>
      <c r="D594" t="s">
        <v>67</v>
      </c>
      <c r="E594">
        <v>176</v>
      </c>
      <c r="F594" t="s">
        <v>70</v>
      </c>
      <c r="G594" t="s">
        <v>125</v>
      </c>
      <c r="H594" t="s">
        <v>101</v>
      </c>
      <c r="I594" t="s">
        <v>77</v>
      </c>
      <c r="J594">
        <v>300</v>
      </c>
      <c r="K594" t="s">
        <v>63</v>
      </c>
      <c r="L594" t="s">
        <v>125</v>
      </c>
      <c r="M594">
        <v>57.986288188723599</v>
      </c>
      <c r="N594">
        <v>-8.7661108206464107</v>
      </c>
      <c r="O594">
        <v>4</v>
      </c>
      <c r="P594" t="s">
        <v>65</v>
      </c>
      <c r="R594">
        <v>1.5</v>
      </c>
      <c r="S594">
        <v>2</v>
      </c>
      <c r="T594">
        <v>3</v>
      </c>
      <c r="U594">
        <v>8</v>
      </c>
      <c r="V594" t="s">
        <v>72</v>
      </c>
      <c r="W594" t="s">
        <v>82</v>
      </c>
      <c r="X594" t="s">
        <v>69</v>
      </c>
      <c r="Z594">
        <v>17782.6623305955</v>
      </c>
      <c r="AA594" s="2">
        <v>3.9571759259259258E-2</v>
      </c>
      <c r="AB594" s="46">
        <f t="shared" si="9"/>
        <v>1.7881944444444464E-2</v>
      </c>
    </row>
    <row r="595" spans="1:28" x14ac:dyDescent="0.35">
      <c r="A595" s="1">
        <v>44760</v>
      </c>
      <c r="B595" s="2">
        <v>0.81660879629629635</v>
      </c>
      <c r="C595" t="s">
        <v>100</v>
      </c>
      <c r="D595" t="s">
        <v>68</v>
      </c>
      <c r="E595">
        <v>176</v>
      </c>
      <c r="F595" t="s">
        <v>70</v>
      </c>
      <c r="G595" t="s">
        <v>125</v>
      </c>
      <c r="H595" t="s">
        <v>101</v>
      </c>
      <c r="I595" t="s">
        <v>77</v>
      </c>
      <c r="J595">
        <v>300</v>
      </c>
      <c r="K595" t="s">
        <v>63</v>
      </c>
      <c r="L595" t="s">
        <v>125</v>
      </c>
      <c r="M595">
        <v>57.986210041997701</v>
      </c>
      <c r="N595">
        <v>-8.6332300676271192</v>
      </c>
      <c r="O595">
        <v>4</v>
      </c>
      <c r="P595" t="s">
        <v>65</v>
      </c>
      <c r="R595">
        <v>1.5</v>
      </c>
      <c r="S595">
        <v>2</v>
      </c>
      <c r="T595">
        <v>3</v>
      </c>
      <c r="U595">
        <v>8</v>
      </c>
      <c r="V595" t="s">
        <v>72</v>
      </c>
      <c r="W595" t="s">
        <v>82</v>
      </c>
      <c r="X595" t="s">
        <v>69</v>
      </c>
      <c r="Z595">
        <v>17782.6623305955</v>
      </c>
      <c r="AA595" s="2">
        <v>3.9571759259259258E-2</v>
      </c>
      <c r="AB595" s="46" t="str">
        <f t="shared" si="9"/>
        <v/>
      </c>
    </row>
    <row r="596" spans="1:28" x14ac:dyDescent="0.35">
      <c r="A596" s="1">
        <v>44760</v>
      </c>
      <c r="B596" s="2">
        <v>0.8181828703703703</v>
      </c>
      <c r="C596" t="s">
        <v>100</v>
      </c>
      <c r="D596" t="s">
        <v>60</v>
      </c>
      <c r="E596">
        <v>177</v>
      </c>
      <c r="F596" t="s">
        <v>78</v>
      </c>
      <c r="G596" t="s">
        <v>125</v>
      </c>
      <c r="H596" t="s">
        <v>101</v>
      </c>
      <c r="I596" t="s">
        <v>80</v>
      </c>
      <c r="L596" t="s">
        <v>125</v>
      </c>
      <c r="M596">
        <v>57.984685871693202</v>
      </c>
      <c r="N596">
        <v>-8.6317179141975799</v>
      </c>
      <c r="O596">
        <v>6</v>
      </c>
      <c r="P596" t="s">
        <v>65</v>
      </c>
      <c r="R596">
        <v>1</v>
      </c>
      <c r="S596">
        <v>2</v>
      </c>
      <c r="T596">
        <v>3</v>
      </c>
      <c r="U596">
        <v>8</v>
      </c>
      <c r="V596" t="s">
        <v>72</v>
      </c>
      <c r="W596" t="s">
        <v>82</v>
      </c>
      <c r="X596" t="s">
        <v>69</v>
      </c>
      <c r="Z596">
        <v>1381.9738171454301</v>
      </c>
      <c r="AA596" s="2">
        <v>2.8217592592592589E-2</v>
      </c>
      <c r="AB596" s="46">
        <f t="shared" si="9"/>
        <v>2.8217592592592711E-2</v>
      </c>
    </row>
    <row r="597" spans="1:28" x14ac:dyDescent="0.35">
      <c r="A597" s="1">
        <v>44760</v>
      </c>
      <c r="B597" s="2">
        <v>0.84640046296296301</v>
      </c>
      <c r="C597" t="s">
        <v>100</v>
      </c>
      <c r="D597" t="s">
        <v>68</v>
      </c>
      <c r="E597">
        <v>177</v>
      </c>
      <c r="F597" t="s">
        <v>78</v>
      </c>
      <c r="G597" t="s">
        <v>125</v>
      </c>
      <c r="H597" t="s">
        <v>101</v>
      </c>
      <c r="I597" t="s">
        <v>80</v>
      </c>
      <c r="L597" t="s">
        <v>125</v>
      </c>
      <c r="M597">
        <v>57.983634420559902</v>
      </c>
      <c r="N597">
        <v>-8.6275179711432699</v>
      </c>
      <c r="O597">
        <v>6</v>
      </c>
      <c r="P597" t="s">
        <v>65</v>
      </c>
      <c r="R597">
        <v>1</v>
      </c>
      <c r="S597">
        <v>2</v>
      </c>
      <c r="T597">
        <v>3</v>
      </c>
      <c r="U597">
        <v>8</v>
      </c>
      <c r="V597" t="s">
        <v>72</v>
      </c>
      <c r="W597" t="s">
        <v>82</v>
      </c>
      <c r="X597" t="s">
        <v>69</v>
      </c>
      <c r="Z597">
        <v>1381.9738171454301</v>
      </c>
      <c r="AA597" s="2">
        <v>2.8217592592592589E-2</v>
      </c>
      <c r="AB597" s="46" t="str">
        <f t="shared" si="9"/>
        <v/>
      </c>
    </row>
    <row r="598" spans="1:28" x14ac:dyDescent="0.35">
      <c r="A598" s="1">
        <v>44760</v>
      </c>
      <c r="B598" s="2">
        <v>0.84700231481481481</v>
      </c>
      <c r="C598" t="s">
        <v>100</v>
      </c>
      <c r="D598" t="s">
        <v>60</v>
      </c>
      <c r="E598">
        <v>178</v>
      </c>
      <c r="F598" t="s">
        <v>70</v>
      </c>
      <c r="G598" t="s">
        <v>125</v>
      </c>
      <c r="H598" t="s">
        <v>101</v>
      </c>
      <c r="I598" t="s">
        <v>77</v>
      </c>
      <c r="J598">
        <v>300</v>
      </c>
      <c r="K598" t="s">
        <v>63</v>
      </c>
      <c r="L598" t="s">
        <v>125</v>
      </c>
      <c r="M598">
        <v>57.983817798674302</v>
      </c>
      <c r="N598">
        <v>-8.6240850120441106</v>
      </c>
      <c r="O598">
        <v>6</v>
      </c>
      <c r="P598" t="s">
        <v>65</v>
      </c>
      <c r="R598">
        <v>1</v>
      </c>
      <c r="S598">
        <v>2</v>
      </c>
      <c r="T598">
        <v>3</v>
      </c>
      <c r="U598">
        <v>8</v>
      </c>
      <c r="V598" t="s">
        <v>72</v>
      </c>
      <c r="W598" t="s">
        <v>82</v>
      </c>
      <c r="X598" t="s">
        <v>69</v>
      </c>
      <c r="Z598">
        <v>12529.459599796301</v>
      </c>
      <c r="AA598" s="2">
        <v>2.809027777777778E-2</v>
      </c>
      <c r="AB598" s="46">
        <f t="shared" si="9"/>
        <v>1.0057870370370314E-2</v>
      </c>
    </row>
    <row r="599" spans="1:28" x14ac:dyDescent="0.35">
      <c r="A599" s="1">
        <v>44760</v>
      </c>
      <c r="B599" s="2">
        <v>0.85706018518518512</v>
      </c>
      <c r="C599" t="s">
        <v>100</v>
      </c>
      <c r="D599" t="s">
        <v>67</v>
      </c>
      <c r="E599">
        <v>178</v>
      </c>
      <c r="F599" t="s">
        <v>70</v>
      </c>
      <c r="G599" t="s">
        <v>125</v>
      </c>
      <c r="H599" t="s">
        <v>101</v>
      </c>
      <c r="I599" t="s">
        <v>77</v>
      </c>
      <c r="J599">
        <v>300</v>
      </c>
      <c r="K599" t="s">
        <v>63</v>
      </c>
      <c r="L599" t="s">
        <v>125</v>
      </c>
      <c r="M599">
        <v>57.986639502561097</v>
      </c>
      <c r="N599">
        <v>-8.5503993095844599</v>
      </c>
      <c r="O599">
        <v>6</v>
      </c>
      <c r="P599" t="s">
        <v>65</v>
      </c>
      <c r="R599">
        <v>1</v>
      </c>
      <c r="S599">
        <v>2</v>
      </c>
      <c r="T599">
        <v>3</v>
      </c>
      <c r="U599">
        <v>8</v>
      </c>
      <c r="V599" t="s">
        <v>72</v>
      </c>
      <c r="W599" t="s">
        <v>82</v>
      </c>
      <c r="X599" t="s">
        <v>66</v>
      </c>
      <c r="Z599">
        <v>12529.459599796301</v>
      </c>
      <c r="AA599" s="2">
        <v>2.809027777777778E-2</v>
      </c>
      <c r="AB599" s="46">
        <f t="shared" si="9"/>
        <v>1.8032407407407525E-2</v>
      </c>
    </row>
    <row r="600" spans="1:28" x14ac:dyDescent="0.35">
      <c r="A600" s="1">
        <v>44760</v>
      </c>
      <c r="B600" s="2">
        <v>0.87509259259259264</v>
      </c>
      <c r="C600" t="s">
        <v>100</v>
      </c>
      <c r="D600" t="s">
        <v>68</v>
      </c>
      <c r="E600">
        <v>178</v>
      </c>
      <c r="F600" t="s">
        <v>70</v>
      </c>
      <c r="G600" t="s">
        <v>125</v>
      </c>
      <c r="H600" t="s">
        <v>101</v>
      </c>
      <c r="I600" t="s">
        <v>77</v>
      </c>
      <c r="J600">
        <v>300</v>
      </c>
      <c r="K600" t="s">
        <v>63</v>
      </c>
      <c r="L600" t="s">
        <v>125</v>
      </c>
      <c r="M600">
        <v>57.984912993206798</v>
      </c>
      <c r="N600">
        <v>-8.4149211380246207</v>
      </c>
      <c r="O600">
        <v>6</v>
      </c>
      <c r="P600" t="s">
        <v>65</v>
      </c>
      <c r="R600">
        <v>1</v>
      </c>
      <c r="S600">
        <v>2</v>
      </c>
      <c r="T600">
        <v>3</v>
      </c>
      <c r="U600">
        <v>8</v>
      </c>
      <c r="V600" t="s">
        <v>72</v>
      </c>
      <c r="W600" t="s">
        <v>82</v>
      </c>
      <c r="X600" t="s">
        <v>66</v>
      </c>
      <c r="Z600">
        <v>12529.459599796301</v>
      </c>
      <c r="AA600" s="2">
        <v>2.809027777777778E-2</v>
      </c>
      <c r="AB600" s="46" t="str">
        <f t="shared" si="9"/>
        <v/>
      </c>
    </row>
    <row r="601" spans="1:28" x14ac:dyDescent="0.35">
      <c r="A601" s="1">
        <v>44761</v>
      </c>
      <c r="B601" s="2">
        <v>0.42034722222222221</v>
      </c>
      <c r="C601" t="s">
        <v>100</v>
      </c>
      <c r="D601" t="s">
        <v>60</v>
      </c>
      <c r="E601">
        <v>183</v>
      </c>
      <c r="F601" t="s">
        <v>70</v>
      </c>
      <c r="G601" t="s">
        <v>125</v>
      </c>
      <c r="H601" t="s">
        <v>101</v>
      </c>
      <c r="I601" t="s">
        <v>77</v>
      </c>
      <c r="J601">
        <v>300</v>
      </c>
      <c r="K601" t="s">
        <v>63</v>
      </c>
      <c r="L601" t="s">
        <v>125</v>
      </c>
      <c r="M601">
        <v>58.235774999999997</v>
      </c>
      <c r="N601">
        <v>-8.5643783330000005</v>
      </c>
      <c r="O601">
        <v>12</v>
      </c>
      <c r="P601" t="s">
        <v>65</v>
      </c>
      <c r="R601">
        <v>1</v>
      </c>
      <c r="S601">
        <v>3</v>
      </c>
      <c r="T601">
        <v>3</v>
      </c>
      <c r="U601">
        <v>8</v>
      </c>
      <c r="V601" t="s">
        <v>65</v>
      </c>
      <c r="W601" t="s">
        <v>65</v>
      </c>
      <c r="X601" t="s">
        <v>69</v>
      </c>
      <c r="Z601">
        <v>3499.0049205279402</v>
      </c>
      <c r="AA601" s="2">
        <v>8.5995370370370357E-3</v>
      </c>
      <c r="AB601" s="46">
        <f t="shared" si="9"/>
        <v>8.5995370370370861E-3</v>
      </c>
    </row>
    <row r="602" spans="1:28" x14ac:dyDescent="0.35">
      <c r="A602" s="1">
        <v>44761</v>
      </c>
      <c r="B602" s="2">
        <v>0.42894675925925929</v>
      </c>
      <c r="C602" t="s">
        <v>100</v>
      </c>
      <c r="D602" t="s">
        <v>68</v>
      </c>
      <c r="E602">
        <v>183</v>
      </c>
      <c r="F602" t="s">
        <v>70</v>
      </c>
      <c r="G602" t="s">
        <v>125</v>
      </c>
      <c r="H602" t="s">
        <v>101</v>
      </c>
      <c r="I602" t="s">
        <v>77</v>
      </c>
      <c r="J602">
        <v>300</v>
      </c>
      <c r="K602" t="s">
        <v>63</v>
      </c>
      <c r="L602" t="s">
        <v>125</v>
      </c>
      <c r="M602">
        <v>58.236023330000002</v>
      </c>
      <c r="N602">
        <v>-8.6240799999999993</v>
      </c>
      <c r="O602">
        <v>12</v>
      </c>
      <c r="P602" t="s">
        <v>65</v>
      </c>
      <c r="R602">
        <v>1</v>
      </c>
      <c r="S602">
        <v>3</v>
      </c>
      <c r="T602">
        <v>3</v>
      </c>
      <c r="U602">
        <v>8</v>
      </c>
      <c r="V602" t="s">
        <v>65</v>
      </c>
      <c r="W602" t="s">
        <v>65</v>
      </c>
      <c r="X602" t="s">
        <v>69</v>
      </c>
      <c r="Z602">
        <v>3499.0049205279402</v>
      </c>
      <c r="AA602" s="2">
        <v>8.5995370370370357E-3</v>
      </c>
      <c r="AB602" s="46" t="str">
        <f t="shared" si="9"/>
        <v/>
      </c>
    </row>
    <row r="603" spans="1:28" x14ac:dyDescent="0.35">
      <c r="A603" s="1">
        <v>44761</v>
      </c>
      <c r="B603" s="2">
        <v>0.43379629629629629</v>
      </c>
      <c r="C603" t="s">
        <v>100</v>
      </c>
      <c r="D603" t="s">
        <v>60</v>
      </c>
      <c r="E603">
        <v>179</v>
      </c>
      <c r="F603" t="s">
        <v>70</v>
      </c>
      <c r="G603" t="s">
        <v>125</v>
      </c>
      <c r="H603" t="s">
        <v>105</v>
      </c>
      <c r="I603" t="s">
        <v>77</v>
      </c>
      <c r="J603">
        <v>300</v>
      </c>
      <c r="K603" t="s">
        <v>63</v>
      </c>
      <c r="L603" t="s">
        <v>125</v>
      </c>
      <c r="M603">
        <v>58.235785232913202</v>
      </c>
      <c r="N603">
        <v>-8.6576946355606701</v>
      </c>
      <c r="O603">
        <v>12</v>
      </c>
      <c r="P603" t="s">
        <v>65</v>
      </c>
      <c r="R603">
        <v>1</v>
      </c>
      <c r="S603">
        <v>3</v>
      </c>
      <c r="T603">
        <v>3</v>
      </c>
      <c r="U603">
        <v>8</v>
      </c>
      <c r="V603" t="s">
        <v>65</v>
      </c>
      <c r="W603" t="s">
        <v>65</v>
      </c>
      <c r="X603" t="s">
        <v>69</v>
      </c>
      <c r="Z603">
        <v>10590.9167475533</v>
      </c>
      <c r="AA603" s="2">
        <v>2.5590277777777778E-2</v>
      </c>
      <c r="AB603" s="46">
        <f t="shared" si="9"/>
        <v>3.0208333333333615E-3</v>
      </c>
    </row>
    <row r="604" spans="1:28" x14ac:dyDescent="0.35">
      <c r="A604" s="1">
        <v>44761</v>
      </c>
      <c r="B604" s="2">
        <v>0.43681712962962965</v>
      </c>
      <c r="C604" t="s">
        <v>100</v>
      </c>
      <c r="D604" t="s">
        <v>67</v>
      </c>
      <c r="E604">
        <v>179</v>
      </c>
      <c r="F604" t="s">
        <v>70</v>
      </c>
      <c r="G604" t="s">
        <v>125</v>
      </c>
      <c r="H604" t="s">
        <v>105</v>
      </c>
      <c r="I604" t="s">
        <v>77</v>
      </c>
      <c r="J604">
        <v>300</v>
      </c>
      <c r="K604" t="s">
        <v>63</v>
      </c>
      <c r="L604" t="s">
        <v>125</v>
      </c>
      <c r="M604">
        <v>58.235778461844497</v>
      </c>
      <c r="N604">
        <v>-8.6786413374916496</v>
      </c>
      <c r="O604">
        <v>12</v>
      </c>
      <c r="P604" t="s">
        <v>65</v>
      </c>
      <c r="R604">
        <v>1</v>
      </c>
      <c r="S604">
        <v>3</v>
      </c>
      <c r="T604">
        <v>4</v>
      </c>
      <c r="U604">
        <v>8</v>
      </c>
      <c r="V604" t="s">
        <v>65</v>
      </c>
      <c r="W604" t="s">
        <v>65</v>
      </c>
      <c r="X604" t="s">
        <v>69</v>
      </c>
      <c r="Z604">
        <v>10590.9167475533</v>
      </c>
      <c r="AA604" s="2">
        <v>2.5590277777777778E-2</v>
      </c>
      <c r="AB604" s="46">
        <f t="shared" si="9"/>
        <v>2.256944444444442E-2</v>
      </c>
    </row>
    <row r="605" spans="1:28" x14ac:dyDescent="0.35">
      <c r="A605" s="1">
        <v>44761</v>
      </c>
      <c r="B605" s="2">
        <v>0.45938657407407407</v>
      </c>
      <c r="C605" t="s">
        <v>100</v>
      </c>
      <c r="D605" t="s">
        <v>68</v>
      </c>
      <c r="E605">
        <v>179</v>
      </c>
      <c r="F605" t="s">
        <v>70</v>
      </c>
      <c r="G605" t="s">
        <v>125</v>
      </c>
      <c r="H605" t="s">
        <v>105</v>
      </c>
      <c r="I605" t="s">
        <v>77</v>
      </c>
      <c r="J605">
        <v>300</v>
      </c>
      <c r="K605" t="s">
        <v>63</v>
      </c>
      <c r="L605" t="s">
        <v>125</v>
      </c>
      <c r="M605">
        <v>58.236381170218202</v>
      </c>
      <c r="N605">
        <v>-8.8370466471466393</v>
      </c>
      <c r="O605">
        <v>12</v>
      </c>
      <c r="P605" t="s">
        <v>65</v>
      </c>
      <c r="R605">
        <v>1</v>
      </c>
      <c r="S605">
        <v>3</v>
      </c>
      <c r="T605">
        <v>4</v>
      </c>
      <c r="U605">
        <v>8</v>
      </c>
      <c r="V605" t="s">
        <v>65</v>
      </c>
      <c r="W605" t="s">
        <v>65</v>
      </c>
      <c r="X605" t="s">
        <v>69</v>
      </c>
      <c r="Z605">
        <v>10590.9167475533</v>
      </c>
      <c r="AA605" s="2">
        <v>2.5590277777777778E-2</v>
      </c>
      <c r="AB605" s="46" t="str">
        <f t="shared" si="9"/>
        <v/>
      </c>
    </row>
    <row r="606" spans="1:28" x14ac:dyDescent="0.35">
      <c r="A606" s="1">
        <v>44761</v>
      </c>
      <c r="B606" s="2">
        <v>0.51906249999999998</v>
      </c>
      <c r="C606" t="s">
        <v>100</v>
      </c>
      <c r="D606" t="s">
        <v>60</v>
      </c>
      <c r="E606">
        <v>180</v>
      </c>
      <c r="F606" t="s">
        <v>70</v>
      </c>
      <c r="G606" t="s">
        <v>125</v>
      </c>
      <c r="H606" t="s">
        <v>105</v>
      </c>
      <c r="I606" t="s">
        <v>77</v>
      </c>
      <c r="J606">
        <v>300</v>
      </c>
      <c r="K606" t="s">
        <v>63</v>
      </c>
      <c r="L606" t="s">
        <v>125</v>
      </c>
      <c r="M606">
        <v>58.2391488557504</v>
      </c>
      <c r="N606">
        <v>-8.6951043203843099</v>
      </c>
      <c r="O606">
        <v>12</v>
      </c>
      <c r="P606" t="s">
        <v>65</v>
      </c>
      <c r="R606">
        <v>1</v>
      </c>
      <c r="S606">
        <v>3</v>
      </c>
      <c r="T606">
        <v>4</v>
      </c>
      <c r="U606">
        <v>8</v>
      </c>
      <c r="V606" t="s">
        <v>65</v>
      </c>
      <c r="W606" t="s">
        <v>65</v>
      </c>
      <c r="X606" t="s">
        <v>69</v>
      </c>
      <c r="Z606">
        <v>9611.9396788069298</v>
      </c>
      <c r="AA606" s="2">
        <v>2.3587962962962963E-2</v>
      </c>
      <c r="AB606" s="46">
        <f t="shared" si="9"/>
        <v>2.3587962962962949E-2</v>
      </c>
    </row>
    <row r="607" spans="1:28" x14ac:dyDescent="0.35">
      <c r="A607" s="1">
        <v>44761</v>
      </c>
      <c r="B607" s="2">
        <v>0.54265046296296293</v>
      </c>
      <c r="C607" t="s">
        <v>100</v>
      </c>
      <c r="D607" t="s">
        <v>68</v>
      </c>
      <c r="E607">
        <v>180</v>
      </c>
      <c r="F607" t="s">
        <v>70</v>
      </c>
      <c r="G607" t="s">
        <v>125</v>
      </c>
      <c r="H607" t="s">
        <v>105</v>
      </c>
      <c r="I607" t="s">
        <v>77</v>
      </c>
      <c r="J607">
        <v>300</v>
      </c>
      <c r="K607" t="s">
        <v>63</v>
      </c>
      <c r="L607" t="s">
        <v>125</v>
      </c>
      <c r="M607">
        <v>58.236041669999999</v>
      </c>
      <c r="N607">
        <v>-8.8580066669999997</v>
      </c>
      <c r="O607">
        <v>12</v>
      </c>
      <c r="P607" t="s">
        <v>65</v>
      </c>
      <c r="R607">
        <v>1</v>
      </c>
      <c r="S607">
        <v>3</v>
      </c>
      <c r="T607">
        <v>4</v>
      </c>
      <c r="U607">
        <v>8</v>
      </c>
      <c r="V607" t="s">
        <v>65</v>
      </c>
      <c r="W607" t="s">
        <v>65</v>
      </c>
      <c r="X607" t="s">
        <v>69</v>
      </c>
      <c r="Z607">
        <v>9611.9396788069298</v>
      </c>
      <c r="AA607" s="2">
        <v>2.3587962962962963E-2</v>
      </c>
      <c r="AB607" s="46" t="str">
        <f t="shared" si="9"/>
        <v/>
      </c>
    </row>
    <row r="608" spans="1:28" x14ac:dyDescent="0.35">
      <c r="A608" s="1">
        <v>44761</v>
      </c>
      <c r="B608" s="2">
        <v>0.62659722222222225</v>
      </c>
      <c r="C608" t="s">
        <v>100</v>
      </c>
      <c r="D608" t="s">
        <v>60</v>
      </c>
      <c r="E608">
        <v>181</v>
      </c>
      <c r="F608" t="s">
        <v>70</v>
      </c>
      <c r="G608" t="s">
        <v>125</v>
      </c>
      <c r="H608" t="s">
        <v>101</v>
      </c>
      <c r="I608" t="s">
        <v>62</v>
      </c>
      <c r="J608">
        <v>300</v>
      </c>
      <c r="K608" t="s">
        <v>63</v>
      </c>
      <c r="L608" t="s">
        <v>125</v>
      </c>
      <c r="M608">
        <v>58.492349748506399</v>
      </c>
      <c r="N608">
        <v>-8.4535512093240008</v>
      </c>
      <c r="O608">
        <v>12</v>
      </c>
      <c r="P608" t="s">
        <v>65</v>
      </c>
      <c r="R608">
        <v>1</v>
      </c>
      <c r="S608">
        <v>3</v>
      </c>
      <c r="T608">
        <v>4</v>
      </c>
      <c r="U608">
        <v>8</v>
      </c>
      <c r="V608" t="s">
        <v>65</v>
      </c>
      <c r="W608" t="s">
        <v>65</v>
      </c>
      <c r="X608" t="s">
        <v>69</v>
      </c>
      <c r="Z608">
        <v>0</v>
      </c>
      <c r="AA608" s="2">
        <v>0</v>
      </c>
      <c r="AB608" s="46">
        <f t="shared" si="9"/>
        <v>6.5624999999999156E-3</v>
      </c>
    </row>
    <row r="609" spans="1:28" x14ac:dyDescent="0.35">
      <c r="A609" s="1">
        <v>44761</v>
      </c>
      <c r="B609" s="2">
        <v>0.63315972222222217</v>
      </c>
      <c r="C609" t="s">
        <v>100</v>
      </c>
      <c r="D609" t="s">
        <v>84</v>
      </c>
      <c r="F609" t="s">
        <v>70</v>
      </c>
      <c r="G609" t="s">
        <v>125</v>
      </c>
      <c r="H609" t="s">
        <v>101</v>
      </c>
      <c r="I609" t="s">
        <v>62</v>
      </c>
      <c r="J609">
        <v>300</v>
      </c>
      <c r="K609" t="s">
        <v>63</v>
      </c>
      <c r="L609" t="s">
        <v>125</v>
      </c>
      <c r="M609">
        <v>58.511704903900402</v>
      </c>
      <c r="N609">
        <v>-8.4155355563708891</v>
      </c>
      <c r="O609">
        <v>12</v>
      </c>
      <c r="P609" t="s">
        <v>65</v>
      </c>
      <c r="R609">
        <v>1</v>
      </c>
      <c r="S609">
        <v>3</v>
      </c>
      <c r="T609">
        <v>4</v>
      </c>
      <c r="U609">
        <v>8</v>
      </c>
      <c r="V609" t="s">
        <v>65</v>
      </c>
      <c r="W609" t="s">
        <v>65</v>
      </c>
      <c r="X609" t="s">
        <v>69</v>
      </c>
      <c r="Y609" t="s">
        <v>116</v>
      </c>
      <c r="AB609" s="46">
        <f t="shared" si="9"/>
        <v>2.6215277777777768E-2</v>
      </c>
    </row>
    <row r="610" spans="1:28" x14ac:dyDescent="0.35">
      <c r="A610" s="1">
        <v>44761</v>
      </c>
      <c r="B610" s="2">
        <v>0.65937499999999993</v>
      </c>
      <c r="C610" t="s">
        <v>100</v>
      </c>
      <c r="D610" t="s">
        <v>67</v>
      </c>
      <c r="E610">
        <v>181</v>
      </c>
      <c r="F610" t="s">
        <v>70</v>
      </c>
      <c r="G610" t="s">
        <v>125</v>
      </c>
      <c r="H610" t="s">
        <v>101</v>
      </c>
      <c r="I610" t="s">
        <v>62</v>
      </c>
      <c r="J610">
        <v>300</v>
      </c>
      <c r="K610" t="s">
        <v>63</v>
      </c>
      <c r="L610" t="s">
        <v>125</v>
      </c>
      <c r="M610">
        <v>58.586305514025902</v>
      </c>
      <c r="N610">
        <v>-8.2667115352440099</v>
      </c>
      <c r="O610">
        <v>12</v>
      </c>
      <c r="P610" t="s">
        <v>65</v>
      </c>
      <c r="R610">
        <v>1</v>
      </c>
      <c r="S610">
        <v>3</v>
      </c>
      <c r="T610">
        <v>4</v>
      </c>
      <c r="U610">
        <v>4</v>
      </c>
      <c r="V610" t="s">
        <v>65</v>
      </c>
      <c r="W610" t="s">
        <v>65</v>
      </c>
      <c r="X610" t="s">
        <v>69</v>
      </c>
      <c r="Z610">
        <v>16204.6832850435</v>
      </c>
      <c r="AA610" s="2">
        <v>3.4513888888888893E-2</v>
      </c>
      <c r="AB610" s="46">
        <f t="shared" si="9"/>
        <v>3.4513888888888955E-2</v>
      </c>
    </row>
    <row r="611" spans="1:28" x14ac:dyDescent="0.35">
      <c r="A611" s="1">
        <v>44761</v>
      </c>
      <c r="B611" s="2">
        <v>0.69388888888888889</v>
      </c>
      <c r="C611" t="s">
        <v>100</v>
      </c>
      <c r="D611" t="s">
        <v>68</v>
      </c>
      <c r="E611">
        <v>181</v>
      </c>
      <c r="F611" t="s">
        <v>70</v>
      </c>
      <c r="G611" t="s">
        <v>125</v>
      </c>
      <c r="H611" t="s">
        <v>101</v>
      </c>
      <c r="I611" t="s">
        <v>62</v>
      </c>
      <c r="J611">
        <v>300</v>
      </c>
      <c r="K611" t="s">
        <v>63</v>
      </c>
      <c r="L611" t="s">
        <v>125</v>
      </c>
      <c r="M611">
        <v>58.685043861990501</v>
      </c>
      <c r="N611">
        <v>-8.0664980706247906</v>
      </c>
      <c r="O611">
        <v>12</v>
      </c>
      <c r="P611" t="s">
        <v>65</v>
      </c>
      <c r="R611">
        <v>1</v>
      </c>
      <c r="S611">
        <v>3</v>
      </c>
      <c r="T611">
        <v>4</v>
      </c>
      <c r="U611">
        <v>4</v>
      </c>
      <c r="V611" t="s">
        <v>65</v>
      </c>
      <c r="W611" t="s">
        <v>65</v>
      </c>
      <c r="X611" t="s">
        <v>69</v>
      </c>
      <c r="Z611">
        <v>16204.6832850435</v>
      </c>
      <c r="AA611" s="2">
        <v>3.4513888888888893E-2</v>
      </c>
      <c r="AB611" s="46" t="str">
        <f t="shared" si="9"/>
        <v/>
      </c>
    </row>
    <row r="612" spans="1:28" x14ac:dyDescent="0.35">
      <c r="A612" s="1">
        <v>44761</v>
      </c>
      <c r="B612" s="2">
        <v>0.7926157407407407</v>
      </c>
      <c r="C612" t="s">
        <v>100</v>
      </c>
      <c r="D612" t="s">
        <v>60</v>
      </c>
      <c r="E612">
        <v>182</v>
      </c>
      <c r="F612" t="s">
        <v>70</v>
      </c>
      <c r="G612" t="s">
        <v>125</v>
      </c>
      <c r="H612" t="s">
        <v>101</v>
      </c>
      <c r="I612" t="s">
        <v>62</v>
      </c>
      <c r="J612">
        <v>300</v>
      </c>
      <c r="K612" t="s">
        <v>63</v>
      </c>
      <c r="L612" t="s">
        <v>125</v>
      </c>
      <c r="M612">
        <v>58.674291149664597</v>
      </c>
      <c r="N612">
        <v>-8.0436731486552908</v>
      </c>
      <c r="O612">
        <v>12</v>
      </c>
      <c r="P612" t="s">
        <v>65</v>
      </c>
      <c r="R612">
        <v>1</v>
      </c>
      <c r="S612">
        <v>3</v>
      </c>
      <c r="T612">
        <v>5</v>
      </c>
      <c r="U612">
        <v>2</v>
      </c>
      <c r="V612" t="s">
        <v>65</v>
      </c>
      <c r="W612" t="s">
        <v>65</v>
      </c>
      <c r="X612" t="s">
        <v>69</v>
      </c>
      <c r="Z612">
        <v>24279.888229355001</v>
      </c>
      <c r="AA612" s="2">
        <v>6.2615740740740736E-2</v>
      </c>
      <c r="AB612" s="46">
        <f t="shared" si="9"/>
        <v>8.217592592593137E-4</v>
      </c>
    </row>
    <row r="613" spans="1:28" x14ac:dyDescent="0.35">
      <c r="A613" s="1">
        <v>44761</v>
      </c>
      <c r="B613" s="2">
        <v>0.79343750000000002</v>
      </c>
      <c r="C613" t="s">
        <v>100</v>
      </c>
      <c r="D613" t="s">
        <v>67</v>
      </c>
      <c r="E613">
        <v>182</v>
      </c>
      <c r="F613" t="s">
        <v>70</v>
      </c>
      <c r="G613" t="s">
        <v>125</v>
      </c>
      <c r="H613" t="s">
        <v>101</v>
      </c>
      <c r="I613" t="s">
        <v>62</v>
      </c>
      <c r="J613">
        <v>300</v>
      </c>
      <c r="K613" t="s">
        <v>63</v>
      </c>
      <c r="L613" t="s">
        <v>125</v>
      </c>
      <c r="M613">
        <v>58.671882065859599</v>
      </c>
      <c r="N613">
        <v>-8.0469702569588897</v>
      </c>
      <c r="O613">
        <v>12</v>
      </c>
      <c r="P613" t="s">
        <v>71</v>
      </c>
      <c r="R613">
        <v>1</v>
      </c>
      <c r="S613">
        <v>4</v>
      </c>
      <c r="T613">
        <v>5</v>
      </c>
      <c r="U613">
        <v>2</v>
      </c>
      <c r="V613" t="s">
        <v>65</v>
      </c>
      <c r="W613" t="s">
        <v>65</v>
      </c>
      <c r="X613" t="s">
        <v>69</v>
      </c>
      <c r="Z613">
        <v>24279.888229355001</v>
      </c>
      <c r="AA613" s="2">
        <v>6.2615740740740736E-2</v>
      </c>
      <c r="AB613" s="46">
        <f t="shared" si="9"/>
        <v>9.5138888888888218E-3</v>
      </c>
    </row>
    <row r="614" spans="1:28" x14ac:dyDescent="0.35">
      <c r="A614" s="1">
        <v>44761</v>
      </c>
      <c r="B614" s="2">
        <v>0.80295138888888884</v>
      </c>
      <c r="C614" t="s">
        <v>100</v>
      </c>
      <c r="D614" t="s">
        <v>67</v>
      </c>
      <c r="E614">
        <v>182</v>
      </c>
      <c r="F614" t="s">
        <v>70</v>
      </c>
      <c r="G614" t="s">
        <v>125</v>
      </c>
      <c r="H614" t="s">
        <v>101</v>
      </c>
      <c r="I614" t="s">
        <v>62</v>
      </c>
      <c r="J614">
        <v>300</v>
      </c>
      <c r="K614" t="s">
        <v>63</v>
      </c>
      <c r="L614" t="s">
        <v>125</v>
      </c>
      <c r="M614">
        <v>58.646294614783898</v>
      </c>
      <c r="N614">
        <v>-8.0850864921313903</v>
      </c>
      <c r="O614">
        <v>12</v>
      </c>
      <c r="P614" t="s">
        <v>71</v>
      </c>
      <c r="R614">
        <v>0.5</v>
      </c>
      <c r="S614">
        <v>4</v>
      </c>
      <c r="T614">
        <v>5</v>
      </c>
      <c r="U614">
        <v>2</v>
      </c>
      <c r="V614" t="s">
        <v>65</v>
      </c>
      <c r="W614" t="s">
        <v>65</v>
      </c>
      <c r="X614" t="s">
        <v>69</v>
      </c>
      <c r="Z614">
        <v>24279.888229355001</v>
      </c>
      <c r="AA614" s="2">
        <v>6.2615740740740736E-2</v>
      </c>
      <c r="AB614" s="46">
        <f t="shared" si="9"/>
        <v>3.0196759259259243E-2</v>
      </c>
    </row>
    <row r="615" spans="1:28" x14ac:dyDescent="0.35">
      <c r="A615" s="1">
        <v>44761</v>
      </c>
      <c r="B615" s="2">
        <v>0.83314814814814808</v>
      </c>
      <c r="C615" t="s">
        <v>100</v>
      </c>
      <c r="D615" t="s">
        <v>67</v>
      </c>
      <c r="E615">
        <v>182</v>
      </c>
      <c r="F615" t="s">
        <v>70</v>
      </c>
      <c r="G615" t="s">
        <v>125</v>
      </c>
      <c r="H615" t="s">
        <v>101</v>
      </c>
      <c r="I615" t="s">
        <v>62</v>
      </c>
      <c r="J615">
        <v>300</v>
      </c>
      <c r="K615" t="s">
        <v>63</v>
      </c>
      <c r="L615" t="s">
        <v>125</v>
      </c>
      <c r="M615">
        <v>58.565353742970302</v>
      </c>
      <c r="N615">
        <v>-8.2102653191211292</v>
      </c>
      <c r="O615">
        <v>12</v>
      </c>
      <c r="P615" t="s">
        <v>71</v>
      </c>
      <c r="R615">
        <v>0.5</v>
      </c>
      <c r="S615">
        <v>4</v>
      </c>
      <c r="T615">
        <v>5</v>
      </c>
      <c r="U615">
        <v>4</v>
      </c>
      <c r="V615" t="s">
        <v>65</v>
      </c>
      <c r="W615" t="s">
        <v>65</v>
      </c>
      <c r="X615" t="s">
        <v>69</v>
      </c>
      <c r="Z615">
        <v>24279.888229355001</v>
      </c>
      <c r="AA615" s="2">
        <v>6.2615740740740736E-2</v>
      </c>
      <c r="AB615" s="46">
        <f t="shared" si="9"/>
        <v>2.2083333333333455E-2</v>
      </c>
    </row>
    <row r="616" spans="1:28" x14ac:dyDescent="0.35">
      <c r="A616" s="1">
        <v>44761</v>
      </c>
      <c r="B616" s="2">
        <v>0.85523148148148154</v>
      </c>
      <c r="C616" t="s">
        <v>100</v>
      </c>
      <c r="D616" t="s">
        <v>68</v>
      </c>
      <c r="E616">
        <v>182</v>
      </c>
      <c r="F616" t="s">
        <v>70</v>
      </c>
      <c r="G616" t="s">
        <v>125</v>
      </c>
      <c r="H616" t="s">
        <v>101</v>
      </c>
      <c r="I616" t="s">
        <v>62</v>
      </c>
      <c r="J616">
        <v>300</v>
      </c>
      <c r="K616" t="s">
        <v>63</v>
      </c>
      <c r="L616" t="s">
        <v>125</v>
      </c>
      <c r="M616">
        <v>58.506384341035499</v>
      </c>
      <c r="N616">
        <v>-8.3027628515254506</v>
      </c>
      <c r="O616">
        <v>12</v>
      </c>
      <c r="P616" t="s">
        <v>71</v>
      </c>
      <c r="R616">
        <v>0.5</v>
      </c>
      <c r="S616">
        <v>4</v>
      </c>
      <c r="T616">
        <v>5</v>
      </c>
      <c r="U616">
        <v>4</v>
      </c>
      <c r="V616" t="s">
        <v>65</v>
      </c>
      <c r="W616" t="s">
        <v>65</v>
      </c>
      <c r="X616" t="s">
        <v>69</v>
      </c>
      <c r="Z616">
        <v>24279.888229355001</v>
      </c>
      <c r="AA616" s="2">
        <v>6.2615740740740736E-2</v>
      </c>
      <c r="AB616" s="46" t="str">
        <f t="shared" si="9"/>
        <v/>
      </c>
    </row>
    <row r="617" spans="1:28" x14ac:dyDescent="0.35">
      <c r="A617" s="1">
        <v>44762</v>
      </c>
      <c r="B617" s="2">
        <v>0.41053240740740743</v>
      </c>
      <c r="C617" t="s">
        <v>100</v>
      </c>
      <c r="D617" t="s">
        <v>60</v>
      </c>
      <c r="E617">
        <v>184</v>
      </c>
      <c r="F617" t="s">
        <v>70</v>
      </c>
      <c r="G617" t="s">
        <v>125</v>
      </c>
      <c r="H617" t="s">
        <v>105</v>
      </c>
      <c r="I617" t="s">
        <v>76</v>
      </c>
      <c r="J617">
        <v>300</v>
      </c>
      <c r="K617" t="s">
        <v>63</v>
      </c>
      <c r="L617" t="s">
        <v>125</v>
      </c>
      <c r="M617">
        <v>58.499716669999998</v>
      </c>
      <c r="N617">
        <v>-6.5446049999999998</v>
      </c>
      <c r="O617">
        <v>12</v>
      </c>
      <c r="P617" t="s">
        <v>71</v>
      </c>
      <c r="R617">
        <v>0.5</v>
      </c>
      <c r="S617">
        <v>4</v>
      </c>
      <c r="T617">
        <v>5</v>
      </c>
      <c r="U617">
        <v>4</v>
      </c>
      <c r="V617" t="s">
        <v>65</v>
      </c>
      <c r="W617" t="s">
        <v>65</v>
      </c>
      <c r="X617" t="s">
        <v>69</v>
      </c>
      <c r="Z617">
        <v>15012.9776995465</v>
      </c>
      <c r="AA617" s="2">
        <v>3.1921296296296302E-2</v>
      </c>
      <c r="AB617" s="46">
        <f t="shared" si="9"/>
        <v>7.0949074074073692E-3</v>
      </c>
    </row>
    <row r="618" spans="1:28" x14ac:dyDescent="0.35">
      <c r="A618" s="1">
        <v>44762</v>
      </c>
      <c r="B618" s="2">
        <v>0.4176273148148148</v>
      </c>
      <c r="C618" t="s">
        <v>100</v>
      </c>
      <c r="D618" t="s">
        <v>67</v>
      </c>
      <c r="E618">
        <v>184</v>
      </c>
      <c r="F618" t="s">
        <v>70</v>
      </c>
      <c r="G618" t="s">
        <v>125</v>
      </c>
      <c r="H618" t="s">
        <v>105</v>
      </c>
      <c r="I618" t="s">
        <v>76</v>
      </c>
      <c r="J618">
        <v>300</v>
      </c>
      <c r="K618" t="s">
        <v>63</v>
      </c>
      <c r="L618" t="s">
        <v>125</v>
      </c>
      <c r="M618">
        <v>58.519626197232498</v>
      </c>
      <c r="N618">
        <v>-6.5031040833968499</v>
      </c>
      <c r="O618">
        <v>12</v>
      </c>
      <c r="P618" t="s">
        <v>71</v>
      </c>
      <c r="R618">
        <v>0</v>
      </c>
      <c r="S618">
        <v>4</v>
      </c>
      <c r="T618">
        <v>5</v>
      </c>
      <c r="U618">
        <v>7</v>
      </c>
      <c r="V618" t="s">
        <v>65</v>
      </c>
      <c r="W618" t="s">
        <v>65</v>
      </c>
      <c r="X618" t="s">
        <v>69</v>
      </c>
      <c r="Z618">
        <v>15012.9776995465</v>
      </c>
      <c r="AA618" s="2">
        <v>3.1921296296296302E-2</v>
      </c>
      <c r="AB618" s="46">
        <f t="shared" si="9"/>
        <v>1.1921296296296124E-3</v>
      </c>
    </row>
    <row r="619" spans="1:28" x14ac:dyDescent="0.35">
      <c r="A619" s="1">
        <v>44762</v>
      </c>
      <c r="B619" s="2">
        <v>0.41881944444444441</v>
      </c>
      <c r="C619" t="s">
        <v>100</v>
      </c>
      <c r="D619" t="s">
        <v>67</v>
      </c>
      <c r="E619">
        <v>184</v>
      </c>
      <c r="F619" t="s">
        <v>70</v>
      </c>
      <c r="G619" t="s">
        <v>125</v>
      </c>
      <c r="H619" t="s">
        <v>105</v>
      </c>
      <c r="I619" t="s">
        <v>76</v>
      </c>
      <c r="J619">
        <v>300</v>
      </c>
      <c r="K619" t="s">
        <v>63</v>
      </c>
      <c r="L619" t="s">
        <v>125</v>
      </c>
      <c r="M619">
        <v>58.522965786335</v>
      </c>
      <c r="N619">
        <v>-6.4961528430694901</v>
      </c>
      <c r="O619">
        <v>12</v>
      </c>
      <c r="P619" t="s">
        <v>71</v>
      </c>
      <c r="R619">
        <v>0</v>
      </c>
      <c r="S619">
        <v>4</v>
      </c>
      <c r="T619">
        <v>5</v>
      </c>
      <c r="U619">
        <v>7</v>
      </c>
      <c r="V619" t="s">
        <v>74</v>
      </c>
      <c r="W619" t="s">
        <v>82</v>
      </c>
      <c r="X619" t="s">
        <v>69</v>
      </c>
      <c r="Z619">
        <v>15012.9776995465</v>
      </c>
      <c r="AA619" s="2">
        <v>3.1921296296296302E-2</v>
      </c>
      <c r="AB619" s="46">
        <f t="shared" si="9"/>
        <v>1.8055555555556158E-3</v>
      </c>
    </row>
    <row r="620" spans="1:28" x14ac:dyDescent="0.35">
      <c r="A620" s="1">
        <v>44762</v>
      </c>
      <c r="B620" s="2">
        <v>0.42062500000000003</v>
      </c>
      <c r="C620" t="s">
        <v>100</v>
      </c>
      <c r="D620" t="s">
        <v>67</v>
      </c>
      <c r="E620">
        <v>184</v>
      </c>
      <c r="F620" t="s">
        <v>70</v>
      </c>
      <c r="G620" t="s">
        <v>125</v>
      </c>
      <c r="H620" t="s">
        <v>105</v>
      </c>
      <c r="I620" t="s">
        <v>76</v>
      </c>
      <c r="J620">
        <v>300</v>
      </c>
      <c r="K620" t="s">
        <v>63</v>
      </c>
      <c r="L620" t="s">
        <v>125</v>
      </c>
      <c r="M620">
        <v>58.5279957277317</v>
      </c>
      <c r="N620">
        <v>-6.4855746142213402</v>
      </c>
      <c r="O620">
        <v>12</v>
      </c>
      <c r="P620" t="s">
        <v>71</v>
      </c>
      <c r="R620">
        <v>0</v>
      </c>
      <c r="S620">
        <v>4</v>
      </c>
      <c r="T620">
        <v>5</v>
      </c>
      <c r="U620">
        <v>7</v>
      </c>
      <c r="V620" t="s">
        <v>72</v>
      </c>
      <c r="W620" t="s">
        <v>82</v>
      </c>
      <c r="X620" t="s">
        <v>69</v>
      </c>
      <c r="Z620">
        <v>15012.9776995465</v>
      </c>
      <c r="AA620" s="2">
        <v>3.1921296296296302E-2</v>
      </c>
      <c r="AB620" s="46">
        <f t="shared" si="9"/>
        <v>1.6203703703698835E-4</v>
      </c>
    </row>
    <row r="621" spans="1:28" x14ac:dyDescent="0.35">
      <c r="A621" s="1">
        <v>44762</v>
      </c>
      <c r="B621" s="2">
        <v>0.42078703703703701</v>
      </c>
      <c r="C621" t="s">
        <v>100</v>
      </c>
      <c r="D621" t="s">
        <v>67</v>
      </c>
      <c r="E621">
        <v>184</v>
      </c>
      <c r="F621" t="s">
        <v>70</v>
      </c>
      <c r="G621" t="s">
        <v>125</v>
      </c>
      <c r="H621" t="s">
        <v>105</v>
      </c>
      <c r="I621" t="s">
        <v>76</v>
      </c>
      <c r="J621">
        <v>300</v>
      </c>
      <c r="K621" t="s">
        <v>63</v>
      </c>
      <c r="L621" t="s">
        <v>125</v>
      </c>
      <c r="M621">
        <v>58.528488356215398</v>
      </c>
      <c r="N621">
        <v>-6.4845647984921904</v>
      </c>
      <c r="O621">
        <v>12</v>
      </c>
      <c r="P621" t="s">
        <v>71</v>
      </c>
      <c r="R621">
        <v>0</v>
      </c>
      <c r="S621">
        <v>4</v>
      </c>
      <c r="T621">
        <v>5</v>
      </c>
      <c r="U621">
        <v>8</v>
      </c>
      <c r="V621" t="s">
        <v>72</v>
      </c>
      <c r="W621" t="s">
        <v>82</v>
      </c>
      <c r="X621" t="s">
        <v>69</v>
      </c>
      <c r="Z621">
        <v>15012.9776995465</v>
      </c>
      <c r="AA621" s="2">
        <v>3.1921296296296302E-2</v>
      </c>
      <c r="AB621" s="46">
        <f t="shared" si="9"/>
        <v>7.4074074074076401E-4</v>
      </c>
    </row>
    <row r="622" spans="1:28" x14ac:dyDescent="0.35">
      <c r="A622" s="1">
        <v>44762</v>
      </c>
      <c r="B622" s="2">
        <v>0.42152777777777778</v>
      </c>
      <c r="C622" t="s">
        <v>100</v>
      </c>
      <c r="D622" t="s">
        <v>67</v>
      </c>
      <c r="E622">
        <v>184</v>
      </c>
      <c r="F622" t="s">
        <v>70</v>
      </c>
      <c r="G622" t="s">
        <v>125</v>
      </c>
      <c r="H622" t="s">
        <v>105</v>
      </c>
      <c r="I622" t="s">
        <v>76</v>
      </c>
      <c r="J622">
        <v>300</v>
      </c>
      <c r="K622" t="s">
        <v>63</v>
      </c>
      <c r="L622" t="s">
        <v>125</v>
      </c>
      <c r="M622">
        <v>58.5305415107388</v>
      </c>
      <c r="N622">
        <v>-6.4801852853467503</v>
      </c>
      <c r="O622">
        <v>4</v>
      </c>
      <c r="P622" t="s">
        <v>71</v>
      </c>
      <c r="R622">
        <v>0</v>
      </c>
      <c r="S622">
        <v>4</v>
      </c>
      <c r="T622">
        <v>5</v>
      </c>
      <c r="U622">
        <v>8</v>
      </c>
      <c r="V622" t="s">
        <v>72</v>
      </c>
      <c r="W622" t="s">
        <v>82</v>
      </c>
      <c r="X622" t="s">
        <v>69</v>
      </c>
      <c r="Z622">
        <v>15012.9776995465</v>
      </c>
      <c r="AA622" s="2">
        <v>3.1921296296296302E-2</v>
      </c>
      <c r="AB622" s="46">
        <f t="shared" si="9"/>
        <v>2.0925925925925959E-2</v>
      </c>
    </row>
    <row r="623" spans="1:28" x14ac:dyDescent="0.35">
      <c r="A623" s="1">
        <v>44762</v>
      </c>
      <c r="B623" s="2">
        <v>0.44245370370370374</v>
      </c>
      <c r="C623" t="s">
        <v>100</v>
      </c>
      <c r="D623" t="s">
        <v>68</v>
      </c>
      <c r="E623">
        <v>184</v>
      </c>
      <c r="F623" t="s">
        <v>70</v>
      </c>
      <c r="G623" t="s">
        <v>125</v>
      </c>
      <c r="H623" t="s">
        <v>105</v>
      </c>
      <c r="I623" t="s">
        <v>76</v>
      </c>
      <c r="J623">
        <v>300</v>
      </c>
      <c r="K623" t="s">
        <v>63</v>
      </c>
      <c r="L623" t="s">
        <v>125</v>
      </c>
      <c r="M623">
        <v>58.589414206430099</v>
      </c>
      <c r="N623">
        <v>-6.3559470816543904</v>
      </c>
      <c r="O623">
        <v>4</v>
      </c>
      <c r="P623" t="s">
        <v>71</v>
      </c>
      <c r="R623">
        <v>0</v>
      </c>
      <c r="S623">
        <v>4</v>
      </c>
      <c r="T623">
        <v>5</v>
      </c>
      <c r="U623">
        <v>8</v>
      </c>
      <c r="V623" t="s">
        <v>72</v>
      </c>
      <c r="W623" t="s">
        <v>82</v>
      </c>
      <c r="X623" t="s">
        <v>69</v>
      </c>
      <c r="Z623">
        <v>15012.9776995465</v>
      </c>
      <c r="AA623" s="2">
        <v>3.1921296296296302E-2</v>
      </c>
      <c r="AB623" s="46" t="str">
        <f t="shared" si="9"/>
        <v/>
      </c>
    </row>
    <row r="624" spans="1:28" x14ac:dyDescent="0.35">
      <c r="A624" s="1">
        <v>44762</v>
      </c>
      <c r="B624" s="2">
        <v>0.44512731481481477</v>
      </c>
      <c r="C624" t="s">
        <v>100</v>
      </c>
      <c r="D624" t="s">
        <v>60</v>
      </c>
      <c r="E624">
        <v>185</v>
      </c>
      <c r="F624" t="s">
        <v>70</v>
      </c>
      <c r="G624" t="s">
        <v>125</v>
      </c>
      <c r="H624" t="s">
        <v>105</v>
      </c>
      <c r="I624" t="s">
        <v>77</v>
      </c>
      <c r="J624">
        <v>300</v>
      </c>
      <c r="K624" t="s">
        <v>63</v>
      </c>
      <c r="L624" t="s">
        <v>125</v>
      </c>
      <c r="M624">
        <v>58.589470784889002</v>
      </c>
      <c r="N624">
        <v>-6.3359053677245099</v>
      </c>
      <c r="O624">
        <v>12</v>
      </c>
      <c r="P624" t="s">
        <v>71</v>
      </c>
      <c r="R624">
        <v>0</v>
      </c>
      <c r="S624">
        <v>4</v>
      </c>
      <c r="T624">
        <v>4</v>
      </c>
      <c r="U624">
        <v>8</v>
      </c>
      <c r="V624" t="s">
        <v>65</v>
      </c>
      <c r="W624" t="s">
        <v>65</v>
      </c>
      <c r="X624" t="s">
        <v>69</v>
      </c>
      <c r="Z624">
        <v>21962.1349154495</v>
      </c>
      <c r="AA624" s="2">
        <v>4.5925925925925926E-2</v>
      </c>
      <c r="AB624" s="46">
        <f t="shared" si="9"/>
        <v>3.2766203703703756E-2</v>
      </c>
    </row>
    <row r="625" spans="1:28" x14ac:dyDescent="0.35">
      <c r="A625" s="1">
        <v>44762</v>
      </c>
      <c r="B625" s="2">
        <v>0.47789351851851852</v>
      </c>
      <c r="C625" t="s">
        <v>100</v>
      </c>
      <c r="D625" t="s">
        <v>67</v>
      </c>
      <c r="E625">
        <v>185</v>
      </c>
      <c r="F625" t="s">
        <v>70</v>
      </c>
      <c r="G625" t="s">
        <v>125</v>
      </c>
      <c r="H625" t="s">
        <v>105</v>
      </c>
      <c r="I625" t="s">
        <v>77</v>
      </c>
      <c r="J625">
        <v>300</v>
      </c>
      <c r="K625" t="s">
        <v>63</v>
      </c>
      <c r="L625" t="s">
        <v>125</v>
      </c>
      <c r="M625">
        <v>58.588584529984601</v>
      </c>
      <c r="N625">
        <v>-6.06939356226406</v>
      </c>
      <c r="O625">
        <v>12</v>
      </c>
      <c r="P625" t="s">
        <v>71</v>
      </c>
      <c r="R625">
        <v>0</v>
      </c>
      <c r="S625">
        <v>4</v>
      </c>
      <c r="T625">
        <v>5</v>
      </c>
      <c r="U625">
        <v>8</v>
      </c>
      <c r="V625" t="s">
        <v>65</v>
      </c>
      <c r="W625" t="s">
        <v>65</v>
      </c>
      <c r="X625" t="s">
        <v>69</v>
      </c>
      <c r="Z625">
        <v>21962.1349154495</v>
      </c>
      <c r="AA625" s="2">
        <v>4.5925925925925926E-2</v>
      </c>
      <c r="AB625" s="46">
        <f t="shared" si="9"/>
        <v>7.2106481481481466E-3</v>
      </c>
    </row>
    <row r="626" spans="1:28" x14ac:dyDescent="0.35">
      <c r="A626" s="1">
        <v>44762</v>
      </c>
      <c r="B626" s="2">
        <v>0.48510416666666667</v>
      </c>
      <c r="C626" t="s">
        <v>100</v>
      </c>
      <c r="D626" t="s">
        <v>67</v>
      </c>
      <c r="E626">
        <v>185</v>
      </c>
      <c r="F626" t="s">
        <v>70</v>
      </c>
      <c r="G626" t="s">
        <v>125</v>
      </c>
      <c r="H626" t="s">
        <v>105</v>
      </c>
      <c r="I626" t="s">
        <v>77</v>
      </c>
      <c r="J626">
        <v>300</v>
      </c>
      <c r="K626" t="s">
        <v>63</v>
      </c>
      <c r="L626" t="s">
        <v>125</v>
      </c>
      <c r="M626">
        <v>58.588149713735703</v>
      </c>
      <c r="N626">
        <v>-6.0110798541074999</v>
      </c>
      <c r="O626">
        <v>12</v>
      </c>
      <c r="P626" t="s">
        <v>71</v>
      </c>
      <c r="R626">
        <v>0</v>
      </c>
      <c r="S626">
        <v>3</v>
      </c>
      <c r="T626">
        <v>4</v>
      </c>
      <c r="U626">
        <v>8</v>
      </c>
      <c r="V626" t="s">
        <v>65</v>
      </c>
      <c r="W626" t="s">
        <v>65</v>
      </c>
      <c r="X626" t="s">
        <v>69</v>
      </c>
      <c r="Z626">
        <v>21962.1349154495</v>
      </c>
      <c r="AA626" s="2">
        <v>4.5925925925925926E-2</v>
      </c>
      <c r="AB626" s="46">
        <f t="shared" si="9"/>
        <v>5.9490740740740233E-3</v>
      </c>
    </row>
    <row r="627" spans="1:28" x14ac:dyDescent="0.35">
      <c r="A627" s="1">
        <v>44762</v>
      </c>
      <c r="B627" s="2">
        <v>0.49105324074074069</v>
      </c>
      <c r="C627" t="s">
        <v>100</v>
      </c>
      <c r="D627" t="s">
        <v>68</v>
      </c>
      <c r="E627">
        <v>185</v>
      </c>
      <c r="F627" t="s">
        <v>70</v>
      </c>
      <c r="G627" t="s">
        <v>125</v>
      </c>
      <c r="H627" t="s">
        <v>105</v>
      </c>
      <c r="I627" t="s">
        <v>77</v>
      </c>
      <c r="J627">
        <v>300</v>
      </c>
      <c r="K627" t="s">
        <v>63</v>
      </c>
      <c r="L627" t="s">
        <v>125</v>
      </c>
      <c r="M627">
        <v>58.588866430214502</v>
      </c>
      <c r="N627">
        <v>-5.9634338021299298</v>
      </c>
      <c r="O627">
        <v>12</v>
      </c>
      <c r="P627" t="s">
        <v>71</v>
      </c>
      <c r="R627">
        <v>0</v>
      </c>
      <c r="S627">
        <v>3</v>
      </c>
      <c r="T627">
        <v>4</v>
      </c>
      <c r="U627">
        <v>8</v>
      </c>
      <c r="V627" t="s">
        <v>65</v>
      </c>
      <c r="W627" t="s">
        <v>65</v>
      </c>
      <c r="X627" t="s">
        <v>69</v>
      </c>
      <c r="Z627">
        <v>21962.1349154495</v>
      </c>
      <c r="AA627" s="2">
        <v>4.5925925925925926E-2</v>
      </c>
      <c r="AB627" s="46" t="str">
        <f t="shared" si="9"/>
        <v/>
      </c>
    </row>
    <row r="628" spans="1:28" x14ac:dyDescent="0.35">
      <c r="A628" s="1">
        <v>44762</v>
      </c>
      <c r="B628" s="2">
        <v>0.62475694444444441</v>
      </c>
      <c r="C628" t="s">
        <v>100</v>
      </c>
      <c r="D628" t="s">
        <v>60</v>
      </c>
      <c r="E628">
        <v>186</v>
      </c>
      <c r="F628" t="s">
        <v>70</v>
      </c>
      <c r="G628" t="s">
        <v>125</v>
      </c>
      <c r="H628" t="s">
        <v>117</v>
      </c>
      <c r="I628" t="s">
        <v>77</v>
      </c>
      <c r="J628">
        <v>300</v>
      </c>
      <c r="K628" t="s">
        <v>63</v>
      </c>
      <c r="L628" t="s">
        <v>125</v>
      </c>
      <c r="M628">
        <v>58.589796274895598</v>
      </c>
      <c r="N628">
        <v>-5.5958502334481803</v>
      </c>
      <c r="O628">
        <v>12</v>
      </c>
      <c r="P628" t="s">
        <v>71</v>
      </c>
      <c r="R628">
        <v>0</v>
      </c>
      <c r="S628">
        <v>4</v>
      </c>
      <c r="T628">
        <v>5</v>
      </c>
      <c r="U628">
        <v>8</v>
      </c>
      <c r="V628" t="s">
        <v>65</v>
      </c>
      <c r="W628" t="s">
        <v>65</v>
      </c>
      <c r="X628" t="s">
        <v>69</v>
      </c>
      <c r="Z628">
        <v>6031.3888173327296</v>
      </c>
      <c r="AA628" s="2">
        <v>1.300925925925926E-2</v>
      </c>
      <c r="AB628" s="46">
        <f t="shared" si="9"/>
        <v>1.3009259259259331E-2</v>
      </c>
    </row>
    <row r="629" spans="1:28" x14ac:dyDescent="0.35">
      <c r="A629" s="1">
        <v>44762</v>
      </c>
      <c r="B629" s="2">
        <v>0.63776620370370374</v>
      </c>
      <c r="C629" t="s">
        <v>100</v>
      </c>
      <c r="D629" t="s">
        <v>68</v>
      </c>
      <c r="E629">
        <v>186</v>
      </c>
      <c r="F629" t="s">
        <v>70</v>
      </c>
      <c r="G629" t="s">
        <v>125</v>
      </c>
      <c r="H629" t="s">
        <v>117</v>
      </c>
      <c r="I629" t="s">
        <v>77</v>
      </c>
      <c r="J629">
        <v>300</v>
      </c>
      <c r="K629" t="s">
        <v>63</v>
      </c>
      <c r="L629" t="s">
        <v>125</v>
      </c>
      <c r="M629">
        <v>58.591067876807202</v>
      </c>
      <c r="N629">
        <v>-5.49356269364712</v>
      </c>
      <c r="O629">
        <v>12</v>
      </c>
      <c r="P629" t="s">
        <v>71</v>
      </c>
      <c r="R629">
        <v>0</v>
      </c>
      <c r="S629">
        <v>4</v>
      </c>
      <c r="T629">
        <v>5</v>
      </c>
      <c r="U629">
        <v>8</v>
      </c>
      <c r="V629" t="s">
        <v>65</v>
      </c>
      <c r="W629" t="s">
        <v>65</v>
      </c>
      <c r="X629" t="s">
        <v>69</v>
      </c>
      <c r="Z629">
        <v>6031.3888173327296</v>
      </c>
      <c r="AA629" s="2">
        <v>1.300925925925926E-2</v>
      </c>
      <c r="AB629" s="46" t="str">
        <f t="shared" si="9"/>
        <v/>
      </c>
    </row>
    <row r="630" spans="1:28" x14ac:dyDescent="0.35">
      <c r="A630" s="1">
        <v>44762</v>
      </c>
      <c r="B630" s="2">
        <v>0.63824074074074078</v>
      </c>
      <c r="C630" t="s">
        <v>100</v>
      </c>
      <c r="D630" t="s">
        <v>60</v>
      </c>
      <c r="E630">
        <v>187</v>
      </c>
      <c r="F630" t="s">
        <v>70</v>
      </c>
      <c r="G630" t="s">
        <v>125</v>
      </c>
      <c r="H630" t="s">
        <v>105</v>
      </c>
      <c r="I630" t="s">
        <v>77</v>
      </c>
      <c r="J630">
        <v>300</v>
      </c>
      <c r="K630" t="s">
        <v>63</v>
      </c>
      <c r="L630" t="s">
        <v>125</v>
      </c>
      <c r="M630">
        <v>58.591125055607698</v>
      </c>
      <c r="N630">
        <v>-5.4897093214703201</v>
      </c>
      <c r="O630">
        <v>12</v>
      </c>
      <c r="P630" t="s">
        <v>71</v>
      </c>
      <c r="R630">
        <v>0</v>
      </c>
      <c r="S630">
        <v>4</v>
      </c>
      <c r="T630">
        <v>5</v>
      </c>
      <c r="U630">
        <v>7</v>
      </c>
      <c r="V630" t="s">
        <v>65</v>
      </c>
      <c r="W630" t="s">
        <v>65</v>
      </c>
      <c r="X630" t="s">
        <v>69</v>
      </c>
      <c r="Z630">
        <v>17282.918492255001</v>
      </c>
      <c r="AA630" s="2">
        <v>3.6354166666666667E-2</v>
      </c>
      <c r="AB630" s="46">
        <f t="shared" si="9"/>
        <v>1.995370370370364E-2</v>
      </c>
    </row>
    <row r="631" spans="1:28" x14ac:dyDescent="0.35">
      <c r="A631" s="1">
        <v>44762</v>
      </c>
      <c r="B631" s="2">
        <v>0.65819444444444442</v>
      </c>
      <c r="C631" t="s">
        <v>100</v>
      </c>
      <c r="D631" t="s">
        <v>67</v>
      </c>
      <c r="E631">
        <v>187</v>
      </c>
      <c r="F631" t="s">
        <v>70</v>
      </c>
      <c r="G631" t="s">
        <v>125</v>
      </c>
      <c r="H631" t="s">
        <v>105</v>
      </c>
      <c r="I631" t="s">
        <v>77</v>
      </c>
      <c r="J631">
        <v>300</v>
      </c>
      <c r="K631" t="s">
        <v>63</v>
      </c>
      <c r="L631" t="s">
        <v>125</v>
      </c>
      <c r="M631">
        <v>58.590385479776899</v>
      </c>
      <c r="N631">
        <v>-5.3296766946219796</v>
      </c>
      <c r="O631">
        <v>12</v>
      </c>
      <c r="P631" t="s">
        <v>71</v>
      </c>
      <c r="R631">
        <v>0</v>
      </c>
      <c r="S631">
        <v>3</v>
      </c>
      <c r="T631">
        <v>4</v>
      </c>
      <c r="U631">
        <v>7</v>
      </c>
      <c r="V631" t="s">
        <v>65</v>
      </c>
      <c r="W631" t="s">
        <v>65</v>
      </c>
      <c r="X631" t="s">
        <v>69</v>
      </c>
      <c r="Z631">
        <v>17282.918492255001</v>
      </c>
      <c r="AA631" s="2">
        <v>3.6354166666666667E-2</v>
      </c>
      <c r="AB631" s="46">
        <f t="shared" si="9"/>
        <v>1.6400462962962936E-2</v>
      </c>
    </row>
    <row r="632" spans="1:28" x14ac:dyDescent="0.35">
      <c r="A632" s="1">
        <v>44762</v>
      </c>
      <c r="B632" s="2">
        <v>0.67459490740740735</v>
      </c>
      <c r="C632" t="s">
        <v>100</v>
      </c>
      <c r="D632" t="s">
        <v>68</v>
      </c>
      <c r="E632">
        <v>187</v>
      </c>
      <c r="F632" t="s">
        <v>70</v>
      </c>
      <c r="G632" t="s">
        <v>125</v>
      </c>
      <c r="H632" t="s">
        <v>105</v>
      </c>
      <c r="I632" t="s">
        <v>77</v>
      </c>
      <c r="J632">
        <v>300</v>
      </c>
      <c r="K632" t="s">
        <v>63</v>
      </c>
      <c r="L632" t="s">
        <v>125</v>
      </c>
      <c r="M632">
        <v>58.591187539886</v>
      </c>
      <c r="N632">
        <v>-5.1980285512393802</v>
      </c>
      <c r="O632">
        <v>12</v>
      </c>
      <c r="P632" t="s">
        <v>71</v>
      </c>
      <c r="R632">
        <v>0</v>
      </c>
      <c r="S632">
        <v>3</v>
      </c>
      <c r="T632">
        <v>4</v>
      </c>
      <c r="U632">
        <v>7</v>
      </c>
      <c r="V632" t="s">
        <v>65</v>
      </c>
      <c r="W632" t="s">
        <v>65</v>
      </c>
      <c r="X632" t="s">
        <v>69</v>
      </c>
      <c r="Z632">
        <v>17282.918492255001</v>
      </c>
      <c r="AA632" s="2">
        <v>3.6354166666666667E-2</v>
      </c>
      <c r="AB632" s="46" t="str">
        <f t="shared" si="9"/>
        <v/>
      </c>
    </row>
    <row r="633" spans="1:28" x14ac:dyDescent="0.35">
      <c r="A633" s="1">
        <v>44762</v>
      </c>
      <c r="B633" s="2">
        <v>0.68043981481481486</v>
      </c>
      <c r="C633" t="s">
        <v>100</v>
      </c>
      <c r="D633" t="s">
        <v>60</v>
      </c>
      <c r="E633">
        <v>188</v>
      </c>
      <c r="F633" t="s">
        <v>70</v>
      </c>
      <c r="G633" t="s">
        <v>125</v>
      </c>
      <c r="H633" t="s">
        <v>101</v>
      </c>
      <c r="I633" t="s">
        <v>77</v>
      </c>
      <c r="J633">
        <v>300</v>
      </c>
      <c r="K633" t="s">
        <v>63</v>
      </c>
      <c r="L633" t="s">
        <v>125</v>
      </c>
      <c r="M633">
        <v>58.585566042193598</v>
      </c>
      <c r="N633">
        <v>-5.2211633507977497</v>
      </c>
      <c r="O633">
        <v>12</v>
      </c>
      <c r="P633" t="s">
        <v>71</v>
      </c>
      <c r="R633">
        <v>0</v>
      </c>
      <c r="S633">
        <v>4</v>
      </c>
      <c r="T633">
        <v>5</v>
      </c>
      <c r="U633">
        <v>8</v>
      </c>
      <c r="V633" t="s">
        <v>65</v>
      </c>
      <c r="W633" t="s">
        <v>65</v>
      </c>
      <c r="X633" t="s">
        <v>69</v>
      </c>
      <c r="Z633">
        <v>3054.1580654366799</v>
      </c>
      <c r="AA633" s="2">
        <v>8.0208333333333329E-3</v>
      </c>
      <c r="AB633" s="46">
        <f t="shared" si="9"/>
        <v>8.0208333333332549E-3</v>
      </c>
    </row>
    <row r="634" spans="1:28" x14ac:dyDescent="0.35">
      <c r="A634" s="1">
        <v>44762</v>
      </c>
      <c r="B634" s="2">
        <v>0.68846064814814811</v>
      </c>
      <c r="C634" t="s">
        <v>100</v>
      </c>
      <c r="D634" t="s">
        <v>68</v>
      </c>
      <c r="E634">
        <v>188</v>
      </c>
      <c r="F634" t="s">
        <v>70</v>
      </c>
      <c r="G634" t="s">
        <v>125</v>
      </c>
      <c r="H634" t="s">
        <v>101</v>
      </c>
      <c r="I634" t="s">
        <v>77</v>
      </c>
      <c r="J634">
        <v>300</v>
      </c>
      <c r="K634" t="s">
        <v>63</v>
      </c>
      <c r="L634" t="s">
        <v>125</v>
      </c>
      <c r="M634">
        <v>58.5786761462493</v>
      </c>
      <c r="N634">
        <v>-5.27134324457238</v>
      </c>
      <c r="O634">
        <v>12</v>
      </c>
      <c r="P634" t="s">
        <v>71</v>
      </c>
      <c r="R634">
        <v>0</v>
      </c>
      <c r="S634">
        <v>4</v>
      </c>
      <c r="T634">
        <v>5</v>
      </c>
      <c r="U634">
        <v>8</v>
      </c>
      <c r="V634" t="s">
        <v>65</v>
      </c>
      <c r="W634" t="s">
        <v>65</v>
      </c>
      <c r="X634" t="s">
        <v>69</v>
      </c>
      <c r="Z634">
        <v>3054.1580654366799</v>
      </c>
      <c r="AA634" s="2">
        <v>8.0208333333333329E-3</v>
      </c>
      <c r="AB634" s="46" t="str">
        <f t="shared" si="9"/>
        <v/>
      </c>
    </row>
    <row r="635" spans="1:28" x14ac:dyDescent="0.35">
      <c r="A635" s="1">
        <v>44762</v>
      </c>
      <c r="B635" s="2">
        <v>0.7166203703703703</v>
      </c>
      <c r="C635" t="s">
        <v>100</v>
      </c>
      <c r="D635" t="s">
        <v>60</v>
      </c>
      <c r="E635">
        <v>189</v>
      </c>
      <c r="F635" t="s">
        <v>70</v>
      </c>
      <c r="G635" t="s">
        <v>125</v>
      </c>
      <c r="H635" t="s">
        <v>101</v>
      </c>
      <c r="I635" t="s">
        <v>77</v>
      </c>
      <c r="J635">
        <v>300</v>
      </c>
      <c r="K635" t="s">
        <v>63</v>
      </c>
      <c r="L635" t="s">
        <v>125</v>
      </c>
      <c r="M635">
        <v>58.552123219211602</v>
      </c>
      <c r="N635">
        <v>-5.4490908128083904</v>
      </c>
      <c r="O635">
        <v>12</v>
      </c>
      <c r="P635" t="s">
        <v>71</v>
      </c>
      <c r="R635">
        <v>0</v>
      </c>
      <c r="S635">
        <v>4</v>
      </c>
      <c r="T635">
        <v>5</v>
      </c>
      <c r="U635">
        <v>8</v>
      </c>
      <c r="V635" t="s">
        <v>65</v>
      </c>
      <c r="W635" t="s">
        <v>65</v>
      </c>
      <c r="X635" t="s">
        <v>69</v>
      </c>
      <c r="Z635">
        <v>13725.055113542699</v>
      </c>
      <c r="AA635" s="2">
        <v>3.3553240740740745E-2</v>
      </c>
      <c r="AB635" s="46">
        <f t="shared" si="9"/>
        <v>5.0347222222222321E-3</v>
      </c>
    </row>
    <row r="636" spans="1:28" x14ac:dyDescent="0.35">
      <c r="A636" s="1">
        <v>44762</v>
      </c>
      <c r="B636" s="2">
        <v>0.72165509259259253</v>
      </c>
      <c r="C636" t="s">
        <v>100</v>
      </c>
      <c r="D636" t="s">
        <v>67</v>
      </c>
      <c r="E636">
        <v>189</v>
      </c>
      <c r="F636" t="s">
        <v>70</v>
      </c>
      <c r="G636" t="s">
        <v>125</v>
      </c>
      <c r="H636" t="s">
        <v>101</v>
      </c>
      <c r="I636" t="s">
        <v>77</v>
      </c>
      <c r="J636">
        <v>300</v>
      </c>
      <c r="K636" t="s">
        <v>63</v>
      </c>
      <c r="L636" t="s">
        <v>125</v>
      </c>
      <c r="M636">
        <v>58.547382404621402</v>
      </c>
      <c r="N636">
        <v>-5.4810408453347197</v>
      </c>
      <c r="O636">
        <v>12</v>
      </c>
      <c r="P636" t="s">
        <v>64</v>
      </c>
      <c r="Q636">
        <v>30</v>
      </c>
      <c r="R636">
        <v>0</v>
      </c>
      <c r="S636">
        <v>4</v>
      </c>
      <c r="T636">
        <v>5</v>
      </c>
      <c r="U636">
        <v>8</v>
      </c>
      <c r="V636" t="s">
        <v>65</v>
      </c>
      <c r="W636" t="s">
        <v>65</v>
      </c>
      <c r="X636" t="s">
        <v>69</v>
      </c>
      <c r="Z636">
        <v>13725.055113542699</v>
      </c>
      <c r="AA636" s="2">
        <v>3.3553240740740745E-2</v>
      </c>
      <c r="AB636" s="46">
        <f t="shared" si="9"/>
        <v>1.2731481481487172E-4</v>
      </c>
    </row>
    <row r="637" spans="1:28" x14ac:dyDescent="0.35">
      <c r="A637" s="1">
        <v>44762</v>
      </c>
      <c r="B637" s="2">
        <v>0.7217824074074074</v>
      </c>
      <c r="C637" t="s">
        <v>100</v>
      </c>
      <c r="D637" t="s">
        <v>67</v>
      </c>
      <c r="E637">
        <v>189</v>
      </c>
      <c r="F637" t="s">
        <v>70</v>
      </c>
      <c r="G637" t="s">
        <v>125</v>
      </c>
      <c r="H637" t="s">
        <v>101</v>
      </c>
      <c r="I637" t="s">
        <v>77</v>
      </c>
      <c r="J637">
        <v>300</v>
      </c>
      <c r="K637" t="s">
        <v>63</v>
      </c>
      <c r="L637" t="s">
        <v>125</v>
      </c>
      <c r="M637">
        <v>58.5472439527381</v>
      </c>
      <c r="N637">
        <v>-5.4819084115788002</v>
      </c>
      <c r="O637">
        <v>12</v>
      </c>
      <c r="P637" t="s">
        <v>64</v>
      </c>
      <c r="Q637">
        <v>30</v>
      </c>
      <c r="R637">
        <v>0</v>
      </c>
      <c r="S637">
        <v>4</v>
      </c>
      <c r="T637">
        <v>5</v>
      </c>
      <c r="U637">
        <v>4</v>
      </c>
      <c r="V637" t="s">
        <v>65</v>
      </c>
      <c r="W637" t="s">
        <v>65</v>
      </c>
      <c r="X637" t="s">
        <v>69</v>
      </c>
      <c r="Z637">
        <v>13725.055113542699</v>
      </c>
      <c r="AA637" s="2">
        <v>3.3553240740740745E-2</v>
      </c>
      <c r="AB637" s="46">
        <f t="shared" si="9"/>
        <v>2.8391203703703738E-2</v>
      </c>
    </row>
    <row r="638" spans="1:28" x14ac:dyDescent="0.35">
      <c r="A638" s="1">
        <v>44762</v>
      </c>
      <c r="B638" s="2">
        <v>0.75017361111111114</v>
      </c>
      <c r="C638" t="s">
        <v>100</v>
      </c>
      <c r="D638" t="s">
        <v>68</v>
      </c>
      <c r="E638">
        <v>189</v>
      </c>
      <c r="F638" t="s">
        <v>70</v>
      </c>
      <c r="G638" t="s">
        <v>125</v>
      </c>
      <c r="H638" t="s">
        <v>101</v>
      </c>
      <c r="I638" t="s">
        <v>77</v>
      </c>
      <c r="J638">
        <v>300</v>
      </c>
      <c r="K638" t="s">
        <v>63</v>
      </c>
      <c r="L638" t="s">
        <v>125</v>
      </c>
      <c r="M638">
        <v>58.518180621757097</v>
      </c>
      <c r="N638">
        <v>-5.66927600113263</v>
      </c>
      <c r="O638">
        <v>12</v>
      </c>
      <c r="P638" t="s">
        <v>64</v>
      </c>
      <c r="Q638">
        <v>30</v>
      </c>
      <c r="R638">
        <v>0</v>
      </c>
      <c r="S638">
        <v>4</v>
      </c>
      <c r="T638">
        <v>5</v>
      </c>
      <c r="U638">
        <v>4</v>
      </c>
      <c r="V638" t="s">
        <v>65</v>
      </c>
      <c r="W638" t="s">
        <v>65</v>
      </c>
      <c r="X638" t="s">
        <v>69</v>
      </c>
      <c r="Z638">
        <v>13725.055113542699</v>
      </c>
      <c r="AA638" s="2">
        <v>3.3553240740740745E-2</v>
      </c>
      <c r="AB638" s="46" t="str">
        <f t="shared" si="9"/>
        <v/>
      </c>
    </row>
    <row r="639" spans="1:28" x14ac:dyDescent="0.35">
      <c r="A639" s="1">
        <v>44762</v>
      </c>
      <c r="B639" s="2">
        <v>0.77324074074074067</v>
      </c>
      <c r="C639" t="s">
        <v>100</v>
      </c>
      <c r="D639" t="s">
        <v>60</v>
      </c>
      <c r="E639">
        <v>190</v>
      </c>
      <c r="F639" t="s">
        <v>70</v>
      </c>
      <c r="G639" t="s">
        <v>125</v>
      </c>
      <c r="H639" t="s">
        <v>101</v>
      </c>
      <c r="I639" t="s">
        <v>77</v>
      </c>
      <c r="J639">
        <v>300</v>
      </c>
      <c r="K639" t="s">
        <v>63</v>
      </c>
      <c r="L639" t="s">
        <v>125</v>
      </c>
      <c r="M639">
        <v>58.493685981233597</v>
      </c>
      <c r="N639">
        <v>-5.8292136911458003</v>
      </c>
      <c r="O639">
        <v>12</v>
      </c>
      <c r="P639" t="s">
        <v>71</v>
      </c>
      <c r="R639">
        <v>0</v>
      </c>
      <c r="S639">
        <v>3</v>
      </c>
      <c r="T639">
        <v>4</v>
      </c>
      <c r="U639">
        <v>4</v>
      </c>
      <c r="V639" t="s">
        <v>65</v>
      </c>
      <c r="W639" t="s">
        <v>65</v>
      </c>
      <c r="X639" t="s">
        <v>69</v>
      </c>
      <c r="Z639">
        <v>3713.29743707539</v>
      </c>
      <c r="AA639" s="2">
        <v>8.3680555555555557E-3</v>
      </c>
      <c r="AB639" s="46">
        <f t="shared" si="9"/>
        <v>1.0416666666668295E-4</v>
      </c>
    </row>
    <row r="640" spans="1:28" x14ac:dyDescent="0.35">
      <c r="A640" s="1">
        <v>44762</v>
      </c>
      <c r="B640" s="2">
        <v>0.77334490740740736</v>
      </c>
      <c r="C640" t="s">
        <v>100</v>
      </c>
      <c r="D640" t="s">
        <v>67</v>
      </c>
      <c r="E640">
        <v>190</v>
      </c>
      <c r="F640" t="s">
        <v>70</v>
      </c>
      <c r="G640" t="s">
        <v>125</v>
      </c>
      <c r="H640" t="s">
        <v>101</v>
      </c>
      <c r="I640" t="s">
        <v>77</v>
      </c>
      <c r="J640">
        <v>300</v>
      </c>
      <c r="K640" t="s">
        <v>63</v>
      </c>
      <c r="L640" t="s">
        <v>125</v>
      </c>
      <c r="M640">
        <v>58.493872977821297</v>
      </c>
      <c r="N640">
        <v>-5.8295676055325298</v>
      </c>
      <c r="O640">
        <v>8</v>
      </c>
      <c r="P640" t="s">
        <v>71</v>
      </c>
      <c r="R640">
        <v>0</v>
      </c>
      <c r="S640">
        <v>3</v>
      </c>
      <c r="T640">
        <v>4</v>
      </c>
      <c r="U640">
        <v>4</v>
      </c>
      <c r="V640" t="s">
        <v>65</v>
      </c>
      <c r="W640" t="s">
        <v>65</v>
      </c>
      <c r="X640" t="s">
        <v>69</v>
      </c>
      <c r="Z640">
        <v>3713.29743707539</v>
      </c>
      <c r="AA640" s="2">
        <v>8.3680555555555557E-3</v>
      </c>
      <c r="AB640" s="46">
        <f t="shared" si="9"/>
        <v>8.2638888888889594E-3</v>
      </c>
    </row>
    <row r="641" spans="1:28" x14ac:dyDescent="0.35">
      <c r="A641" s="1">
        <v>44762</v>
      </c>
      <c r="B641" s="2">
        <v>0.78160879629629632</v>
      </c>
      <c r="C641" t="s">
        <v>100</v>
      </c>
      <c r="D641" t="s">
        <v>68</v>
      </c>
      <c r="E641">
        <v>190</v>
      </c>
      <c r="F641" t="s">
        <v>70</v>
      </c>
      <c r="G641" t="s">
        <v>125</v>
      </c>
      <c r="H641" t="s">
        <v>101</v>
      </c>
      <c r="I641" t="s">
        <v>77</v>
      </c>
      <c r="J641">
        <v>300</v>
      </c>
      <c r="K641" t="s">
        <v>63</v>
      </c>
      <c r="L641" t="s">
        <v>125</v>
      </c>
      <c r="M641">
        <v>58.484035647330998</v>
      </c>
      <c r="N641">
        <v>-5.8888196127528998</v>
      </c>
      <c r="O641">
        <v>8</v>
      </c>
      <c r="P641" t="s">
        <v>71</v>
      </c>
      <c r="R641">
        <v>0</v>
      </c>
      <c r="S641">
        <v>3</v>
      </c>
      <c r="T641">
        <v>4</v>
      </c>
      <c r="U641">
        <v>4</v>
      </c>
      <c r="V641" t="s">
        <v>65</v>
      </c>
      <c r="W641" t="s">
        <v>65</v>
      </c>
      <c r="X641" t="s">
        <v>69</v>
      </c>
      <c r="Z641">
        <v>3713.29743707539</v>
      </c>
      <c r="AA641" s="2">
        <v>8.3680555555555557E-3</v>
      </c>
      <c r="AB641" s="46" t="str">
        <f t="shared" si="9"/>
        <v/>
      </c>
    </row>
    <row r="642" spans="1:28" x14ac:dyDescent="0.35">
      <c r="A642" s="1">
        <v>44762</v>
      </c>
      <c r="B642" s="2">
        <v>0.8090856481481481</v>
      </c>
      <c r="C642" t="s">
        <v>100</v>
      </c>
      <c r="D642" t="s">
        <v>60</v>
      </c>
      <c r="E642">
        <v>191</v>
      </c>
      <c r="F642" t="s">
        <v>70</v>
      </c>
      <c r="G642" t="s">
        <v>125</v>
      </c>
      <c r="H642" t="s">
        <v>101</v>
      </c>
      <c r="I642" t="s">
        <v>77</v>
      </c>
      <c r="J642">
        <v>300</v>
      </c>
      <c r="K642" t="s">
        <v>63</v>
      </c>
      <c r="L642" t="s">
        <v>125</v>
      </c>
      <c r="M642">
        <v>58.453143837829899</v>
      </c>
      <c r="N642">
        <v>-6.0869802576732601</v>
      </c>
      <c r="O642">
        <v>8</v>
      </c>
      <c r="P642" t="s">
        <v>71</v>
      </c>
      <c r="R642">
        <v>0</v>
      </c>
      <c r="S642">
        <v>3</v>
      </c>
      <c r="T642">
        <v>4</v>
      </c>
      <c r="U642">
        <v>4</v>
      </c>
      <c r="V642" t="s">
        <v>65</v>
      </c>
      <c r="W642" t="s">
        <v>65</v>
      </c>
      <c r="X642" t="s">
        <v>69</v>
      </c>
      <c r="Z642">
        <v>2347.2631946234201</v>
      </c>
      <c r="AA642" s="2">
        <v>5.9722222222222225E-3</v>
      </c>
      <c r="AB642" s="46">
        <f t="shared" si="9"/>
        <v>5.9722222222222676E-3</v>
      </c>
    </row>
    <row r="643" spans="1:28" x14ac:dyDescent="0.35">
      <c r="A643" s="1">
        <v>44762</v>
      </c>
      <c r="B643" s="2">
        <v>0.81505787037037036</v>
      </c>
      <c r="C643" t="s">
        <v>100</v>
      </c>
      <c r="D643" t="s">
        <v>68</v>
      </c>
      <c r="E643">
        <v>191</v>
      </c>
      <c r="F643" t="s">
        <v>70</v>
      </c>
      <c r="G643" t="s">
        <v>125</v>
      </c>
      <c r="H643" t="s">
        <v>101</v>
      </c>
      <c r="I643" t="s">
        <v>77</v>
      </c>
      <c r="J643">
        <v>300</v>
      </c>
      <c r="K643" t="s">
        <v>63</v>
      </c>
      <c r="L643" t="s">
        <v>125</v>
      </c>
      <c r="M643">
        <v>58.447201825661303</v>
      </c>
      <c r="N643">
        <v>-6.1254978566739</v>
      </c>
      <c r="O643">
        <v>8</v>
      </c>
      <c r="P643" t="s">
        <v>71</v>
      </c>
      <c r="R643">
        <v>0</v>
      </c>
      <c r="S643">
        <v>3</v>
      </c>
      <c r="T643">
        <v>4</v>
      </c>
      <c r="U643">
        <v>4</v>
      </c>
      <c r="V643" t="s">
        <v>65</v>
      </c>
      <c r="W643" t="s">
        <v>65</v>
      </c>
      <c r="X643" t="s">
        <v>69</v>
      </c>
      <c r="Z643">
        <v>2347.2631946234201</v>
      </c>
      <c r="AA643" s="2">
        <v>5.9722222222222225E-3</v>
      </c>
      <c r="AB643" s="46" t="str">
        <f t="shared" ref="AB643:AB706" si="10">IF($D643="Stop","",$B644-$B643)</f>
        <v/>
      </c>
    </row>
    <row r="644" spans="1:28" x14ac:dyDescent="0.35">
      <c r="A644" s="1">
        <v>44762</v>
      </c>
      <c r="B644" s="2">
        <v>0.81886574074074081</v>
      </c>
      <c r="C644" t="s">
        <v>100</v>
      </c>
      <c r="D644" t="s">
        <v>60</v>
      </c>
      <c r="E644">
        <v>192</v>
      </c>
      <c r="F644" t="s">
        <v>70</v>
      </c>
      <c r="G644" t="s">
        <v>125</v>
      </c>
      <c r="H644" t="s">
        <v>101</v>
      </c>
      <c r="I644" t="s">
        <v>77</v>
      </c>
      <c r="J644">
        <v>300</v>
      </c>
      <c r="K644" t="s">
        <v>63</v>
      </c>
      <c r="L644" t="s">
        <v>125</v>
      </c>
      <c r="M644">
        <v>58.4392788721185</v>
      </c>
      <c r="N644">
        <v>-6.1115200923981501</v>
      </c>
      <c r="O644">
        <v>12</v>
      </c>
      <c r="P644" t="s">
        <v>65</v>
      </c>
      <c r="R644">
        <v>0</v>
      </c>
      <c r="S644">
        <v>3</v>
      </c>
      <c r="T644">
        <v>4</v>
      </c>
      <c r="U644">
        <v>8</v>
      </c>
      <c r="V644" t="s">
        <v>65</v>
      </c>
      <c r="W644" t="s">
        <v>65</v>
      </c>
      <c r="X644" t="s">
        <v>69</v>
      </c>
      <c r="Z644">
        <v>22161.975596410201</v>
      </c>
      <c r="AA644" s="2">
        <v>4.7430555555555559E-2</v>
      </c>
      <c r="AB644" s="46">
        <f t="shared" si="10"/>
        <v>4.743055555555542E-2</v>
      </c>
    </row>
    <row r="645" spans="1:28" x14ac:dyDescent="0.35">
      <c r="A645" s="1">
        <v>44762</v>
      </c>
      <c r="B645" s="2">
        <v>0.86629629629629623</v>
      </c>
      <c r="C645" t="s">
        <v>100</v>
      </c>
      <c r="D645" t="s">
        <v>68</v>
      </c>
      <c r="E645">
        <v>192</v>
      </c>
      <c r="F645" t="s">
        <v>70</v>
      </c>
      <c r="G645" t="s">
        <v>125</v>
      </c>
      <c r="H645" t="s">
        <v>101</v>
      </c>
      <c r="I645" t="s">
        <v>77</v>
      </c>
      <c r="J645">
        <v>300</v>
      </c>
      <c r="K645" t="s">
        <v>63</v>
      </c>
      <c r="L645" t="s">
        <v>125</v>
      </c>
      <c r="M645">
        <v>58.325582619600702</v>
      </c>
      <c r="N645">
        <v>-5.8073297794526999</v>
      </c>
      <c r="O645">
        <v>12</v>
      </c>
      <c r="P645" t="s">
        <v>65</v>
      </c>
      <c r="R645">
        <v>0</v>
      </c>
      <c r="S645">
        <v>3</v>
      </c>
      <c r="T645">
        <v>4</v>
      </c>
      <c r="U645">
        <v>8</v>
      </c>
      <c r="V645" t="s">
        <v>65</v>
      </c>
      <c r="W645" t="s">
        <v>65</v>
      </c>
      <c r="X645" t="s">
        <v>69</v>
      </c>
      <c r="Z645">
        <v>22161.975596410201</v>
      </c>
      <c r="AA645" s="2">
        <v>4.7430555555555559E-2</v>
      </c>
      <c r="AB645" s="46" t="str">
        <f t="shared" si="10"/>
        <v/>
      </c>
    </row>
    <row r="646" spans="1:28" x14ac:dyDescent="0.35">
      <c r="A646" s="1">
        <v>44763</v>
      </c>
      <c r="B646" s="2">
        <v>0.34506944444444443</v>
      </c>
      <c r="C646" t="s">
        <v>100</v>
      </c>
      <c r="D646" t="s">
        <v>60</v>
      </c>
      <c r="E646">
        <v>200</v>
      </c>
      <c r="F646" t="s">
        <v>70</v>
      </c>
      <c r="G646" t="s">
        <v>125</v>
      </c>
      <c r="H646" t="s">
        <v>105</v>
      </c>
      <c r="I646" t="s">
        <v>77</v>
      </c>
      <c r="J646">
        <v>300</v>
      </c>
      <c r="K646" t="s">
        <v>63</v>
      </c>
      <c r="L646" t="s">
        <v>125</v>
      </c>
      <c r="M646">
        <v>58.009985753130103</v>
      </c>
      <c r="N646">
        <v>-6.2497822132418301</v>
      </c>
      <c r="O646">
        <v>12</v>
      </c>
      <c r="P646" t="s">
        <v>65</v>
      </c>
      <c r="R646">
        <v>0</v>
      </c>
      <c r="S646">
        <v>2</v>
      </c>
      <c r="T646">
        <v>3</v>
      </c>
      <c r="U646">
        <v>8</v>
      </c>
      <c r="V646" t="s">
        <v>65</v>
      </c>
      <c r="W646" t="s">
        <v>65</v>
      </c>
      <c r="X646" t="s">
        <v>69</v>
      </c>
      <c r="Z646">
        <v>4180.2411299437499</v>
      </c>
      <c r="AA646" s="2">
        <v>8.4606481481481494E-3</v>
      </c>
      <c r="AB646" s="46">
        <f t="shared" si="10"/>
        <v>8.4606481481481755E-3</v>
      </c>
    </row>
    <row r="647" spans="1:28" x14ac:dyDescent="0.35">
      <c r="A647" s="1">
        <v>44763</v>
      </c>
      <c r="B647" s="2">
        <v>0.3535300925925926</v>
      </c>
      <c r="C647" t="s">
        <v>100</v>
      </c>
      <c r="D647" t="s">
        <v>68</v>
      </c>
      <c r="E647">
        <v>200</v>
      </c>
      <c r="F647" t="s">
        <v>70</v>
      </c>
      <c r="G647" t="s">
        <v>125</v>
      </c>
      <c r="H647" t="s">
        <v>105</v>
      </c>
      <c r="I647" t="s">
        <v>77</v>
      </c>
      <c r="J647">
        <v>300</v>
      </c>
      <c r="K647" t="s">
        <v>63</v>
      </c>
      <c r="L647" t="s">
        <v>125</v>
      </c>
      <c r="M647">
        <v>57.990369301411398</v>
      </c>
      <c r="N647">
        <v>-6.3025669271420899</v>
      </c>
      <c r="O647">
        <v>12</v>
      </c>
      <c r="P647" t="s">
        <v>65</v>
      </c>
      <c r="R647">
        <v>0</v>
      </c>
      <c r="S647">
        <v>2</v>
      </c>
      <c r="T647">
        <v>3</v>
      </c>
      <c r="U647">
        <v>8</v>
      </c>
      <c r="V647" t="s">
        <v>65</v>
      </c>
      <c r="W647" t="s">
        <v>65</v>
      </c>
      <c r="X647" t="s">
        <v>69</v>
      </c>
      <c r="Z647">
        <v>4180.2411299437499</v>
      </c>
      <c r="AA647" s="2">
        <v>8.4606481481481494E-3</v>
      </c>
      <c r="AB647" s="46" t="str">
        <f t="shared" si="10"/>
        <v/>
      </c>
    </row>
    <row r="648" spans="1:28" x14ac:dyDescent="0.35">
      <c r="A648" s="1">
        <v>44763</v>
      </c>
      <c r="B648" s="2">
        <v>0.36129629629629628</v>
      </c>
      <c r="C648" t="s">
        <v>100</v>
      </c>
      <c r="D648" t="s">
        <v>60</v>
      </c>
      <c r="E648">
        <v>201</v>
      </c>
      <c r="F648" t="s">
        <v>70</v>
      </c>
      <c r="G648" t="s">
        <v>125</v>
      </c>
      <c r="H648" t="s">
        <v>105</v>
      </c>
      <c r="I648" t="s">
        <v>77</v>
      </c>
      <c r="J648">
        <v>300</v>
      </c>
      <c r="K648" t="s">
        <v>63</v>
      </c>
      <c r="L648" t="s">
        <v>125</v>
      </c>
      <c r="M648">
        <v>57.983343080682502</v>
      </c>
      <c r="N648">
        <v>-6.26925609696419</v>
      </c>
      <c r="O648">
        <v>12</v>
      </c>
      <c r="P648" t="s">
        <v>65</v>
      </c>
      <c r="R648">
        <v>0</v>
      </c>
      <c r="S648">
        <v>2</v>
      </c>
      <c r="T648">
        <v>2</v>
      </c>
      <c r="U648">
        <v>8</v>
      </c>
      <c r="V648" t="s">
        <v>65</v>
      </c>
      <c r="W648" t="s">
        <v>65</v>
      </c>
      <c r="X648" t="s">
        <v>69</v>
      </c>
      <c r="Z648">
        <v>1473.80270928289</v>
      </c>
      <c r="AA648" s="2">
        <v>2.8587962962962963E-3</v>
      </c>
      <c r="AB648" s="46">
        <f t="shared" si="10"/>
        <v>2.8587962962962621E-3</v>
      </c>
    </row>
    <row r="649" spans="1:28" x14ac:dyDescent="0.35">
      <c r="A649" s="1">
        <v>44763</v>
      </c>
      <c r="B649" s="2">
        <v>0.36415509259259254</v>
      </c>
      <c r="C649" t="s">
        <v>100</v>
      </c>
      <c r="D649" t="s">
        <v>68</v>
      </c>
      <c r="E649">
        <v>201</v>
      </c>
      <c r="F649" t="s">
        <v>70</v>
      </c>
      <c r="G649" t="s">
        <v>125</v>
      </c>
      <c r="H649" t="s">
        <v>105</v>
      </c>
      <c r="I649" t="s">
        <v>77</v>
      </c>
      <c r="J649">
        <v>300</v>
      </c>
      <c r="K649" t="s">
        <v>63</v>
      </c>
      <c r="L649" t="s">
        <v>125</v>
      </c>
      <c r="M649">
        <v>57.9760298081112</v>
      </c>
      <c r="N649">
        <v>-6.25210971799034</v>
      </c>
      <c r="O649">
        <v>12</v>
      </c>
      <c r="P649" t="s">
        <v>65</v>
      </c>
      <c r="R649">
        <v>0</v>
      </c>
      <c r="S649">
        <v>2</v>
      </c>
      <c r="T649">
        <v>2</v>
      </c>
      <c r="U649">
        <v>8</v>
      </c>
      <c r="V649" t="s">
        <v>65</v>
      </c>
      <c r="W649" t="s">
        <v>65</v>
      </c>
      <c r="X649" t="s">
        <v>69</v>
      </c>
      <c r="Z649">
        <v>1473.80270928289</v>
      </c>
      <c r="AA649" s="2">
        <v>2.8587962962962963E-3</v>
      </c>
      <c r="AB649" s="46" t="str">
        <f t="shared" si="10"/>
        <v/>
      </c>
    </row>
    <row r="650" spans="1:28" x14ac:dyDescent="0.35">
      <c r="A650" s="1">
        <v>44763</v>
      </c>
      <c r="B650" s="2">
        <v>0.36479166666666668</v>
      </c>
      <c r="C650" t="s">
        <v>100</v>
      </c>
      <c r="D650" t="s">
        <v>84</v>
      </c>
      <c r="F650" t="s">
        <v>70</v>
      </c>
      <c r="G650" t="s">
        <v>125</v>
      </c>
      <c r="H650" t="s">
        <v>105</v>
      </c>
      <c r="I650" t="s">
        <v>77</v>
      </c>
      <c r="J650">
        <v>300</v>
      </c>
      <c r="K650" t="s">
        <v>63</v>
      </c>
      <c r="L650" t="s">
        <v>125</v>
      </c>
      <c r="O650">
        <v>12</v>
      </c>
      <c r="P650" t="s">
        <v>65</v>
      </c>
      <c r="R650">
        <v>0</v>
      </c>
      <c r="S650">
        <v>2</v>
      </c>
      <c r="T650">
        <v>2</v>
      </c>
      <c r="U650">
        <v>8</v>
      </c>
      <c r="V650" t="s">
        <v>65</v>
      </c>
      <c r="W650" t="s">
        <v>65</v>
      </c>
      <c r="X650" t="s">
        <v>69</v>
      </c>
      <c r="Y650" t="s">
        <v>118</v>
      </c>
      <c r="AB650" s="46">
        <f t="shared" si="10"/>
        <v>3.5879629629625986E-4</v>
      </c>
    </row>
    <row r="651" spans="1:28" x14ac:dyDescent="0.35">
      <c r="A651" s="1">
        <v>44763</v>
      </c>
      <c r="B651" s="2">
        <v>0.36515046296296294</v>
      </c>
      <c r="C651" t="s">
        <v>100</v>
      </c>
      <c r="D651" t="s">
        <v>60</v>
      </c>
      <c r="E651">
        <v>202</v>
      </c>
      <c r="F651" t="s">
        <v>70</v>
      </c>
      <c r="G651" t="s">
        <v>125</v>
      </c>
      <c r="H651" t="s">
        <v>101</v>
      </c>
      <c r="I651" t="s">
        <v>77</v>
      </c>
      <c r="J651">
        <v>300</v>
      </c>
      <c r="K651" t="s">
        <v>63</v>
      </c>
      <c r="L651" t="s">
        <v>125</v>
      </c>
      <c r="M651">
        <v>57.973371381778499</v>
      </c>
      <c r="N651">
        <v>-6.24636208802686</v>
      </c>
      <c r="O651">
        <v>12</v>
      </c>
      <c r="P651" t="s">
        <v>65</v>
      </c>
      <c r="R651">
        <v>0</v>
      </c>
      <c r="S651">
        <v>2</v>
      </c>
      <c r="T651">
        <v>2</v>
      </c>
      <c r="U651">
        <v>8</v>
      </c>
      <c r="V651" t="s">
        <v>65</v>
      </c>
      <c r="W651" t="s">
        <v>65</v>
      </c>
      <c r="X651" t="s">
        <v>66</v>
      </c>
      <c r="Z651">
        <v>1313.2275026542</v>
      </c>
      <c r="AA651" s="2">
        <v>2.7083333333333334E-3</v>
      </c>
      <c r="AB651" s="46">
        <f t="shared" si="10"/>
        <v>2.7083333333333681E-3</v>
      </c>
    </row>
    <row r="652" spans="1:28" x14ac:dyDescent="0.35">
      <c r="A652" s="1">
        <v>44763</v>
      </c>
      <c r="B652" s="2">
        <v>0.36785879629629631</v>
      </c>
      <c r="C652" t="s">
        <v>100</v>
      </c>
      <c r="D652" t="s">
        <v>68</v>
      </c>
      <c r="E652">
        <v>202</v>
      </c>
      <c r="F652" t="s">
        <v>70</v>
      </c>
      <c r="G652" t="s">
        <v>125</v>
      </c>
      <c r="H652" t="s">
        <v>101</v>
      </c>
      <c r="I652" t="s">
        <v>77</v>
      </c>
      <c r="J652">
        <v>300</v>
      </c>
      <c r="K652" t="s">
        <v>63</v>
      </c>
      <c r="L652" t="s">
        <v>125</v>
      </c>
      <c r="M652">
        <v>57.966494684575601</v>
      </c>
      <c r="N652">
        <v>-6.2304088034386496</v>
      </c>
      <c r="O652">
        <v>12</v>
      </c>
      <c r="P652" t="s">
        <v>65</v>
      </c>
      <c r="R652">
        <v>0</v>
      </c>
      <c r="S652">
        <v>2</v>
      </c>
      <c r="T652">
        <v>2</v>
      </c>
      <c r="U652">
        <v>8</v>
      </c>
      <c r="V652" t="s">
        <v>65</v>
      </c>
      <c r="W652" t="s">
        <v>65</v>
      </c>
      <c r="X652" t="s">
        <v>66</v>
      </c>
      <c r="Z652">
        <v>1313.2275026542</v>
      </c>
      <c r="AA652" s="2">
        <v>2.7083333333333334E-3</v>
      </c>
      <c r="AB652" s="46" t="str">
        <f t="shared" si="10"/>
        <v/>
      </c>
    </row>
    <row r="653" spans="1:28" x14ac:dyDescent="0.35">
      <c r="A653" s="1">
        <v>44763</v>
      </c>
      <c r="B653" s="2">
        <v>0.40016203703703707</v>
      </c>
      <c r="C653" t="s">
        <v>100</v>
      </c>
      <c r="D653" t="s">
        <v>60</v>
      </c>
      <c r="E653">
        <v>203</v>
      </c>
      <c r="F653" t="s">
        <v>70</v>
      </c>
      <c r="G653" t="s">
        <v>125</v>
      </c>
      <c r="H653" t="s">
        <v>103</v>
      </c>
      <c r="I653" t="s">
        <v>77</v>
      </c>
      <c r="J653">
        <v>300</v>
      </c>
      <c r="K653" t="s">
        <v>63</v>
      </c>
      <c r="L653" t="s">
        <v>125</v>
      </c>
      <c r="M653">
        <v>57.88167969245</v>
      </c>
      <c r="N653">
        <v>-6.0455243275579704</v>
      </c>
      <c r="O653">
        <v>12</v>
      </c>
      <c r="P653" t="s">
        <v>65</v>
      </c>
      <c r="R653">
        <v>0</v>
      </c>
      <c r="S653">
        <v>2</v>
      </c>
      <c r="T653">
        <v>2</v>
      </c>
      <c r="U653">
        <v>8</v>
      </c>
      <c r="V653" t="s">
        <v>65</v>
      </c>
      <c r="W653" t="s">
        <v>65</v>
      </c>
      <c r="X653" t="s">
        <v>69</v>
      </c>
      <c r="Z653">
        <v>2091.7130036942399</v>
      </c>
      <c r="AA653" s="2">
        <v>4.363425925925926E-3</v>
      </c>
      <c r="AB653" s="46">
        <f t="shared" si="10"/>
        <v>4.3634259259258679E-3</v>
      </c>
    </row>
    <row r="654" spans="1:28" x14ac:dyDescent="0.35">
      <c r="A654" s="1">
        <v>44763</v>
      </c>
      <c r="B654" s="2">
        <v>0.40452546296296293</v>
      </c>
      <c r="C654" t="s">
        <v>100</v>
      </c>
      <c r="D654" t="s">
        <v>68</v>
      </c>
      <c r="E654">
        <v>203</v>
      </c>
      <c r="F654" t="s">
        <v>70</v>
      </c>
      <c r="G654" t="s">
        <v>125</v>
      </c>
      <c r="H654" t="s">
        <v>103</v>
      </c>
      <c r="I654" t="s">
        <v>77</v>
      </c>
      <c r="J654">
        <v>300</v>
      </c>
      <c r="K654" t="s">
        <v>63</v>
      </c>
      <c r="L654" t="s">
        <v>125</v>
      </c>
      <c r="M654">
        <v>57.870857312983098</v>
      </c>
      <c r="N654">
        <v>-6.0205061348536804</v>
      </c>
      <c r="O654">
        <v>12</v>
      </c>
      <c r="P654" t="s">
        <v>65</v>
      </c>
      <c r="R654">
        <v>0</v>
      </c>
      <c r="S654">
        <v>2</v>
      </c>
      <c r="T654">
        <v>2</v>
      </c>
      <c r="U654">
        <v>8</v>
      </c>
      <c r="V654" t="s">
        <v>65</v>
      </c>
      <c r="W654" t="s">
        <v>65</v>
      </c>
      <c r="X654" t="s">
        <v>69</v>
      </c>
      <c r="Z654">
        <v>2091.7130036942399</v>
      </c>
      <c r="AA654" s="2">
        <v>4.363425925925926E-3</v>
      </c>
      <c r="AB654" s="46" t="str">
        <f t="shared" si="10"/>
        <v/>
      </c>
    </row>
    <row r="655" spans="1:28" x14ac:dyDescent="0.35">
      <c r="A655" s="1">
        <v>44763</v>
      </c>
      <c r="B655" s="2">
        <v>0.41203703703703703</v>
      </c>
      <c r="C655" t="s">
        <v>100</v>
      </c>
      <c r="D655" t="s">
        <v>60</v>
      </c>
      <c r="E655">
        <v>204</v>
      </c>
      <c r="F655" t="s">
        <v>70</v>
      </c>
      <c r="G655" t="s">
        <v>125</v>
      </c>
      <c r="H655" t="s">
        <v>103</v>
      </c>
      <c r="I655" t="s">
        <v>104</v>
      </c>
      <c r="L655" t="s">
        <v>125</v>
      </c>
      <c r="M655">
        <v>57.881129038592199</v>
      </c>
      <c r="N655">
        <v>-6.0090591492610397</v>
      </c>
      <c r="O655">
        <v>12</v>
      </c>
      <c r="P655" t="s">
        <v>65</v>
      </c>
      <c r="R655">
        <v>0</v>
      </c>
      <c r="S655">
        <v>2</v>
      </c>
      <c r="T655">
        <v>2</v>
      </c>
      <c r="U655">
        <v>8</v>
      </c>
      <c r="V655" t="s">
        <v>65</v>
      </c>
      <c r="W655" t="s">
        <v>65</v>
      </c>
      <c r="X655" t="s">
        <v>69</v>
      </c>
      <c r="Z655">
        <v>619.98706830953904</v>
      </c>
      <c r="AA655" s="2">
        <v>2.0370370370370373E-3</v>
      </c>
      <c r="AB655" s="46">
        <f t="shared" si="10"/>
        <v>2.0370370370370039E-3</v>
      </c>
    </row>
    <row r="656" spans="1:28" x14ac:dyDescent="0.35">
      <c r="A656" s="1">
        <v>44763</v>
      </c>
      <c r="B656" s="2">
        <v>0.41407407407407404</v>
      </c>
      <c r="C656" t="s">
        <v>100</v>
      </c>
      <c r="D656" t="s">
        <v>68</v>
      </c>
      <c r="E656">
        <v>204</v>
      </c>
      <c r="F656" t="s">
        <v>70</v>
      </c>
      <c r="G656" t="s">
        <v>125</v>
      </c>
      <c r="H656" t="s">
        <v>103</v>
      </c>
      <c r="I656" t="s">
        <v>104</v>
      </c>
      <c r="L656" t="s">
        <v>125</v>
      </c>
      <c r="M656">
        <v>57.881279072681103</v>
      </c>
      <c r="N656">
        <v>-6.0000861224459197</v>
      </c>
      <c r="O656">
        <v>12</v>
      </c>
      <c r="P656" t="s">
        <v>65</v>
      </c>
      <c r="R656">
        <v>0</v>
      </c>
      <c r="S656">
        <v>2</v>
      </c>
      <c r="T656">
        <v>2</v>
      </c>
      <c r="U656">
        <v>8</v>
      </c>
      <c r="V656" t="s">
        <v>65</v>
      </c>
      <c r="W656" t="s">
        <v>65</v>
      </c>
      <c r="X656" t="s">
        <v>69</v>
      </c>
      <c r="Z656">
        <v>619.98706830953904</v>
      </c>
      <c r="AA656" s="2">
        <v>2.0370370370370373E-3</v>
      </c>
      <c r="AB656" s="46" t="str">
        <f t="shared" si="10"/>
        <v/>
      </c>
    </row>
    <row r="657" spans="1:28" x14ac:dyDescent="0.35">
      <c r="A657" s="1">
        <v>44763</v>
      </c>
      <c r="B657" s="2">
        <v>0.47475694444444444</v>
      </c>
      <c r="C657" t="s">
        <v>100</v>
      </c>
      <c r="D657" t="s">
        <v>60</v>
      </c>
      <c r="E657">
        <v>205</v>
      </c>
      <c r="F657" t="s">
        <v>70</v>
      </c>
      <c r="G657" t="s">
        <v>125</v>
      </c>
      <c r="H657" t="s">
        <v>103</v>
      </c>
      <c r="I657" t="s">
        <v>77</v>
      </c>
      <c r="J657">
        <v>300</v>
      </c>
      <c r="K657" t="s">
        <v>63</v>
      </c>
      <c r="L657" t="s">
        <v>125</v>
      </c>
      <c r="M657">
        <v>57.8715051889195</v>
      </c>
      <c r="N657">
        <v>-6.05387683896471</v>
      </c>
      <c r="O657">
        <v>12</v>
      </c>
      <c r="P657" t="s">
        <v>65</v>
      </c>
      <c r="R657">
        <v>0</v>
      </c>
      <c r="S657">
        <v>2</v>
      </c>
      <c r="T657">
        <v>2</v>
      </c>
      <c r="U657">
        <v>8</v>
      </c>
      <c r="V657" t="s">
        <v>65</v>
      </c>
      <c r="W657" t="s">
        <v>65</v>
      </c>
      <c r="X657" t="s">
        <v>69</v>
      </c>
      <c r="Z657">
        <v>1673.94273555989</v>
      </c>
      <c r="AA657" s="2">
        <v>3.7037037037037034E-3</v>
      </c>
      <c r="AB657" s="46">
        <f t="shared" si="10"/>
        <v>3.703703703703709E-3</v>
      </c>
    </row>
    <row r="658" spans="1:28" x14ac:dyDescent="0.35">
      <c r="A658" s="1">
        <v>44763</v>
      </c>
      <c r="B658" s="2">
        <v>0.47846064814814815</v>
      </c>
      <c r="C658" t="s">
        <v>100</v>
      </c>
      <c r="D658" t="s">
        <v>68</v>
      </c>
      <c r="E658">
        <v>205</v>
      </c>
      <c r="F658" t="s">
        <v>70</v>
      </c>
      <c r="G658" t="s">
        <v>125</v>
      </c>
      <c r="H658" t="s">
        <v>103</v>
      </c>
      <c r="I658" t="s">
        <v>77</v>
      </c>
      <c r="J658">
        <v>300</v>
      </c>
      <c r="K658" t="s">
        <v>63</v>
      </c>
      <c r="L658" t="s">
        <v>125</v>
      </c>
      <c r="M658">
        <v>57.873445400110398</v>
      </c>
      <c r="N658">
        <v>-6.0264367854227903</v>
      </c>
      <c r="O658">
        <v>12</v>
      </c>
      <c r="P658" t="s">
        <v>65</v>
      </c>
      <c r="R658">
        <v>0</v>
      </c>
      <c r="S658">
        <v>2</v>
      </c>
      <c r="T658">
        <v>2</v>
      </c>
      <c r="U658">
        <v>8</v>
      </c>
      <c r="V658" t="s">
        <v>65</v>
      </c>
      <c r="W658" t="s">
        <v>65</v>
      </c>
      <c r="X658" t="s">
        <v>69</v>
      </c>
      <c r="Z658">
        <v>1673.94273555989</v>
      </c>
      <c r="AA658" s="2">
        <v>3.7037037037037034E-3</v>
      </c>
      <c r="AB658" s="46" t="str">
        <f t="shared" si="10"/>
        <v/>
      </c>
    </row>
    <row r="659" spans="1:28" x14ac:dyDescent="0.35">
      <c r="A659" s="1">
        <v>44763</v>
      </c>
      <c r="B659" s="2">
        <v>0.47875000000000001</v>
      </c>
      <c r="C659" t="s">
        <v>100</v>
      </c>
      <c r="D659" t="s">
        <v>84</v>
      </c>
      <c r="F659" t="s">
        <v>70</v>
      </c>
      <c r="G659" t="s">
        <v>125</v>
      </c>
      <c r="H659" t="s">
        <v>103</v>
      </c>
      <c r="I659" t="s">
        <v>77</v>
      </c>
      <c r="J659">
        <v>300</v>
      </c>
      <c r="K659" t="s">
        <v>63</v>
      </c>
      <c r="L659" t="s">
        <v>125</v>
      </c>
      <c r="M659">
        <v>57.872978045608498</v>
      </c>
      <c r="N659">
        <v>-6.0257156378093404</v>
      </c>
      <c r="O659">
        <v>12</v>
      </c>
      <c r="P659" t="s">
        <v>65</v>
      </c>
      <c r="R659">
        <v>0</v>
      </c>
      <c r="S659">
        <v>2</v>
      </c>
      <c r="T659">
        <v>2</v>
      </c>
      <c r="U659">
        <v>8</v>
      </c>
      <c r="V659" t="s">
        <v>65</v>
      </c>
      <c r="W659" t="s">
        <v>65</v>
      </c>
      <c r="X659" t="s">
        <v>69</v>
      </c>
      <c r="Y659" t="s">
        <v>119</v>
      </c>
      <c r="AB659" s="46">
        <f t="shared" si="10"/>
        <v>3.8425925925926196E-3</v>
      </c>
    </row>
    <row r="660" spans="1:28" x14ac:dyDescent="0.35">
      <c r="A660" s="1">
        <v>44763</v>
      </c>
      <c r="B660" s="2">
        <v>0.48259259259259263</v>
      </c>
      <c r="C660" t="s">
        <v>100</v>
      </c>
      <c r="D660" t="s">
        <v>60</v>
      </c>
      <c r="E660">
        <v>206</v>
      </c>
      <c r="F660" t="s">
        <v>70</v>
      </c>
      <c r="G660" t="s">
        <v>125</v>
      </c>
      <c r="H660" t="s">
        <v>103</v>
      </c>
      <c r="I660" t="s">
        <v>77</v>
      </c>
      <c r="J660">
        <v>300</v>
      </c>
      <c r="K660" t="s">
        <v>63</v>
      </c>
      <c r="L660" t="s">
        <v>125</v>
      </c>
      <c r="M660">
        <v>57.864537132551099</v>
      </c>
      <c r="N660">
        <v>-6.0084038443344303</v>
      </c>
      <c r="O660">
        <v>12</v>
      </c>
      <c r="P660" t="s">
        <v>65</v>
      </c>
      <c r="R660">
        <v>0</v>
      </c>
      <c r="S660">
        <v>2</v>
      </c>
      <c r="T660">
        <v>2</v>
      </c>
      <c r="U660">
        <v>8</v>
      </c>
      <c r="V660" t="s">
        <v>65</v>
      </c>
      <c r="W660" t="s">
        <v>65</v>
      </c>
      <c r="X660" t="s">
        <v>69</v>
      </c>
      <c r="Z660">
        <v>6804.17291308118</v>
      </c>
      <c r="AA660" s="2">
        <v>1.4456018518518519E-2</v>
      </c>
      <c r="AB660" s="46">
        <f t="shared" si="10"/>
        <v>1.4456018518518521E-2</v>
      </c>
    </row>
    <row r="661" spans="1:28" x14ac:dyDescent="0.35">
      <c r="A661" s="1">
        <v>44763</v>
      </c>
      <c r="B661" s="2">
        <v>0.49704861111111115</v>
      </c>
      <c r="C661" t="s">
        <v>100</v>
      </c>
      <c r="D661" t="s">
        <v>68</v>
      </c>
      <c r="E661">
        <v>206</v>
      </c>
      <c r="F661" t="s">
        <v>70</v>
      </c>
      <c r="G661" t="s">
        <v>125</v>
      </c>
      <c r="H661" t="s">
        <v>103</v>
      </c>
      <c r="I661" t="s">
        <v>77</v>
      </c>
      <c r="J661">
        <v>300</v>
      </c>
      <c r="K661" t="s">
        <v>63</v>
      </c>
      <c r="L661" t="s">
        <v>125</v>
      </c>
      <c r="M661">
        <v>57.827008344722799</v>
      </c>
      <c r="N661">
        <v>-5.9280252663920399</v>
      </c>
      <c r="O661">
        <v>12</v>
      </c>
      <c r="P661" t="s">
        <v>65</v>
      </c>
      <c r="R661">
        <v>0</v>
      </c>
      <c r="S661">
        <v>2</v>
      </c>
      <c r="T661">
        <v>2</v>
      </c>
      <c r="U661">
        <v>8</v>
      </c>
      <c r="V661" t="s">
        <v>65</v>
      </c>
      <c r="W661" t="s">
        <v>65</v>
      </c>
      <c r="X661" t="s">
        <v>69</v>
      </c>
      <c r="Z661">
        <v>6804.17291308118</v>
      </c>
      <c r="AA661" s="2">
        <v>1.4456018518518519E-2</v>
      </c>
      <c r="AB661" s="46" t="str">
        <f t="shared" si="10"/>
        <v/>
      </c>
    </row>
    <row r="662" spans="1:28" x14ac:dyDescent="0.35">
      <c r="A662" s="1">
        <v>44763</v>
      </c>
      <c r="B662" s="2">
        <v>0.53704861111111113</v>
      </c>
      <c r="C662" t="s">
        <v>100</v>
      </c>
      <c r="D662" t="s">
        <v>60</v>
      </c>
      <c r="E662">
        <v>207</v>
      </c>
      <c r="F662" t="s">
        <v>70</v>
      </c>
      <c r="G662" t="s">
        <v>125</v>
      </c>
      <c r="H662" t="s">
        <v>103</v>
      </c>
      <c r="I662" t="s">
        <v>77</v>
      </c>
      <c r="J662">
        <v>300</v>
      </c>
      <c r="K662" t="s">
        <v>63</v>
      </c>
      <c r="L662" t="s">
        <v>125</v>
      </c>
      <c r="M662">
        <v>57.793108828964201</v>
      </c>
      <c r="N662">
        <v>-6.20221754340362</v>
      </c>
      <c r="O662">
        <v>12</v>
      </c>
      <c r="P662" t="s">
        <v>65</v>
      </c>
      <c r="R662">
        <v>0</v>
      </c>
      <c r="S662">
        <v>2</v>
      </c>
      <c r="T662">
        <v>3</v>
      </c>
      <c r="U662">
        <v>8</v>
      </c>
      <c r="V662" t="s">
        <v>65</v>
      </c>
      <c r="W662" t="s">
        <v>65</v>
      </c>
      <c r="X662" t="s">
        <v>66</v>
      </c>
      <c r="Z662">
        <v>20895.637163483199</v>
      </c>
      <c r="AA662" s="2">
        <v>5.3680555555555558E-2</v>
      </c>
      <c r="AB662" s="46">
        <f t="shared" si="10"/>
        <v>5.3680555555555509E-2</v>
      </c>
    </row>
    <row r="663" spans="1:28" x14ac:dyDescent="0.35">
      <c r="A663" s="1">
        <v>44763</v>
      </c>
      <c r="B663" s="2">
        <v>0.59072916666666664</v>
      </c>
      <c r="C663" t="s">
        <v>100</v>
      </c>
      <c r="D663" t="s">
        <v>68</v>
      </c>
      <c r="E663">
        <v>207</v>
      </c>
      <c r="F663" t="s">
        <v>70</v>
      </c>
      <c r="G663" t="s">
        <v>125</v>
      </c>
      <c r="H663" t="s">
        <v>103</v>
      </c>
      <c r="I663" t="s">
        <v>77</v>
      </c>
      <c r="J663">
        <v>300</v>
      </c>
      <c r="K663" t="s">
        <v>63</v>
      </c>
      <c r="L663" t="s">
        <v>125</v>
      </c>
      <c r="M663">
        <v>57.753608266671399</v>
      </c>
      <c r="N663">
        <v>-6.5386403997607099</v>
      </c>
      <c r="O663">
        <v>12</v>
      </c>
      <c r="P663" t="s">
        <v>65</v>
      </c>
      <c r="R663">
        <v>0</v>
      </c>
      <c r="S663">
        <v>2</v>
      </c>
      <c r="T663">
        <v>3</v>
      </c>
      <c r="U663">
        <v>8</v>
      </c>
      <c r="V663" t="s">
        <v>65</v>
      </c>
      <c r="W663" t="s">
        <v>65</v>
      </c>
      <c r="X663" t="s">
        <v>66</v>
      </c>
      <c r="Z663">
        <v>20895.637163483199</v>
      </c>
      <c r="AA663" s="2">
        <v>5.3680555555555558E-2</v>
      </c>
      <c r="AB663" s="46" t="str">
        <f t="shared" si="10"/>
        <v/>
      </c>
    </row>
    <row r="664" spans="1:28" x14ac:dyDescent="0.35">
      <c r="A664" s="1">
        <v>44763</v>
      </c>
      <c r="B664" s="2">
        <v>0.69193287037037043</v>
      </c>
      <c r="C664" t="s">
        <v>100</v>
      </c>
      <c r="D664" t="s">
        <v>60</v>
      </c>
      <c r="E664">
        <v>208</v>
      </c>
      <c r="F664" t="s">
        <v>70</v>
      </c>
      <c r="G664" t="s">
        <v>125</v>
      </c>
      <c r="H664" t="s">
        <v>103</v>
      </c>
      <c r="I664" t="s">
        <v>77</v>
      </c>
      <c r="J664">
        <v>300</v>
      </c>
      <c r="K664" t="s">
        <v>63</v>
      </c>
      <c r="L664" t="s">
        <v>125</v>
      </c>
      <c r="M664">
        <v>57.572863071086203</v>
      </c>
      <c r="N664">
        <v>-6.8192398209632996</v>
      </c>
      <c r="O664">
        <v>12</v>
      </c>
      <c r="P664" t="s">
        <v>65</v>
      </c>
      <c r="R664">
        <v>0</v>
      </c>
      <c r="S664">
        <v>2</v>
      </c>
      <c r="T664">
        <v>3</v>
      </c>
      <c r="U664">
        <v>8</v>
      </c>
      <c r="V664" t="s">
        <v>65</v>
      </c>
      <c r="W664" t="s">
        <v>65</v>
      </c>
      <c r="X664" t="s">
        <v>66</v>
      </c>
      <c r="Z664">
        <v>4981.0783188934001</v>
      </c>
      <c r="AA664" s="2">
        <v>1.3530092592592594E-2</v>
      </c>
      <c r="AB664" s="46">
        <f t="shared" si="10"/>
        <v>1.3530092592592524E-2</v>
      </c>
    </row>
    <row r="665" spans="1:28" x14ac:dyDescent="0.35">
      <c r="A665" s="1">
        <v>44763</v>
      </c>
      <c r="B665" s="2">
        <v>0.70546296296296296</v>
      </c>
      <c r="C665" t="s">
        <v>100</v>
      </c>
      <c r="D665" t="s">
        <v>67</v>
      </c>
      <c r="E665">
        <v>208</v>
      </c>
      <c r="F665" t="s">
        <v>70</v>
      </c>
      <c r="G665" t="s">
        <v>125</v>
      </c>
      <c r="H665" t="s">
        <v>103</v>
      </c>
      <c r="I665" t="s">
        <v>77</v>
      </c>
      <c r="J665">
        <v>300</v>
      </c>
      <c r="K665" t="s">
        <v>63</v>
      </c>
      <c r="L665" t="s">
        <v>125</v>
      </c>
      <c r="M665">
        <v>57.535631751682097</v>
      </c>
      <c r="N665">
        <v>-6.8560690887707798</v>
      </c>
      <c r="O665">
        <v>12</v>
      </c>
      <c r="P665" t="s">
        <v>65</v>
      </c>
      <c r="R665">
        <v>0</v>
      </c>
      <c r="S665">
        <v>1</v>
      </c>
      <c r="T665">
        <v>2</v>
      </c>
      <c r="U665">
        <v>8</v>
      </c>
      <c r="V665" t="s">
        <v>65</v>
      </c>
      <c r="W665" t="s">
        <v>65</v>
      </c>
      <c r="X665" t="s">
        <v>66</v>
      </c>
      <c r="Z665">
        <v>4981.0783188934001</v>
      </c>
      <c r="AA665" s="2">
        <v>1.3530092592592594E-2</v>
      </c>
      <c r="AB665" s="46">
        <f t="shared" si="10"/>
        <v>1.2037037037036957E-2</v>
      </c>
    </row>
    <row r="666" spans="1:28" x14ac:dyDescent="0.35">
      <c r="A666" s="1">
        <v>44763</v>
      </c>
      <c r="B666" s="2">
        <v>0.71749999999999992</v>
      </c>
      <c r="C666" t="s">
        <v>100</v>
      </c>
      <c r="D666" t="s">
        <v>84</v>
      </c>
      <c r="F666" t="s">
        <v>70</v>
      </c>
      <c r="G666" t="s">
        <v>125</v>
      </c>
      <c r="H666" t="s">
        <v>103</v>
      </c>
      <c r="I666" t="s">
        <v>77</v>
      </c>
      <c r="J666">
        <v>300</v>
      </c>
      <c r="K666" t="s">
        <v>63</v>
      </c>
      <c r="L666" t="s">
        <v>125</v>
      </c>
      <c r="M666">
        <v>57.499210963448597</v>
      </c>
      <c r="N666">
        <v>-6.8818654657888496</v>
      </c>
      <c r="O666">
        <v>12</v>
      </c>
      <c r="P666" t="s">
        <v>65</v>
      </c>
      <c r="R666">
        <v>0</v>
      </c>
      <c r="S666">
        <v>1</v>
      </c>
      <c r="T666">
        <v>2</v>
      </c>
      <c r="U666">
        <v>8</v>
      </c>
      <c r="V666" t="s">
        <v>65</v>
      </c>
      <c r="W666" t="s">
        <v>65</v>
      </c>
      <c r="X666" t="s">
        <v>66</v>
      </c>
      <c r="Y666" t="s">
        <v>120</v>
      </c>
      <c r="AB666" s="46">
        <f t="shared" si="10"/>
        <v>4.861111111111871E-4</v>
      </c>
    </row>
    <row r="667" spans="1:28" x14ac:dyDescent="0.35">
      <c r="A667" s="1">
        <v>44763</v>
      </c>
      <c r="B667" s="2">
        <v>0.7179861111111111</v>
      </c>
      <c r="C667" t="s">
        <v>100</v>
      </c>
      <c r="D667" t="s">
        <v>84</v>
      </c>
      <c r="F667" t="s">
        <v>70</v>
      </c>
      <c r="G667" t="s">
        <v>125</v>
      </c>
      <c r="H667" t="s">
        <v>103</v>
      </c>
      <c r="I667" t="s">
        <v>77</v>
      </c>
      <c r="J667">
        <v>300</v>
      </c>
      <c r="K667" t="s">
        <v>63</v>
      </c>
      <c r="L667" t="s">
        <v>125</v>
      </c>
      <c r="M667">
        <v>57.497716287163101</v>
      </c>
      <c r="N667">
        <v>-6.8828876579901204</v>
      </c>
      <c r="O667">
        <v>12</v>
      </c>
      <c r="P667" t="s">
        <v>65</v>
      </c>
      <c r="R667">
        <v>0</v>
      </c>
      <c r="S667">
        <v>1</v>
      </c>
      <c r="T667">
        <v>2</v>
      </c>
      <c r="U667">
        <v>8</v>
      </c>
      <c r="V667" t="s">
        <v>65</v>
      </c>
      <c r="W667" t="s">
        <v>65</v>
      </c>
      <c r="X667" t="s">
        <v>66</v>
      </c>
      <c r="Y667" t="s">
        <v>121</v>
      </c>
      <c r="AB667" s="46">
        <f t="shared" si="10"/>
        <v>4.0277777777777413E-3</v>
      </c>
    </row>
    <row r="668" spans="1:28" x14ac:dyDescent="0.35">
      <c r="A668" s="1">
        <v>44763</v>
      </c>
      <c r="B668" s="2">
        <v>0.72201388888888884</v>
      </c>
      <c r="C668" t="s">
        <v>100</v>
      </c>
      <c r="D668" t="s">
        <v>67</v>
      </c>
      <c r="E668">
        <v>208</v>
      </c>
      <c r="F668" t="s">
        <v>70</v>
      </c>
      <c r="G668" t="s">
        <v>125</v>
      </c>
      <c r="H668" t="s">
        <v>103</v>
      </c>
      <c r="I668" t="s">
        <v>77</v>
      </c>
      <c r="J668">
        <v>300</v>
      </c>
      <c r="K668" t="s">
        <v>63</v>
      </c>
      <c r="L668" t="s">
        <v>125</v>
      </c>
      <c r="M668">
        <v>57.485139412423202</v>
      </c>
      <c r="N668">
        <v>-6.8919181521456903</v>
      </c>
      <c r="O668">
        <v>12</v>
      </c>
      <c r="P668" t="s">
        <v>65</v>
      </c>
      <c r="R668">
        <v>0</v>
      </c>
      <c r="S668">
        <v>1</v>
      </c>
      <c r="T668">
        <v>1</v>
      </c>
      <c r="U668">
        <v>8</v>
      </c>
      <c r="V668" t="s">
        <v>65</v>
      </c>
      <c r="W668" t="s">
        <v>65</v>
      </c>
      <c r="X668" t="s">
        <v>66</v>
      </c>
      <c r="Z668">
        <v>279.36960871582897</v>
      </c>
      <c r="AA668" s="2">
        <v>7.6388888888888893E-4</v>
      </c>
      <c r="AB668" s="46">
        <f t="shared" si="10"/>
        <v>7.638888888890083E-4</v>
      </c>
    </row>
    <row r="669" spans="1:28" x14ac:dyDescent="0.35">
      <c r="A669" s="1">
        <v>44763</v>
      </c>
      <c r="B669" s="2">
        <v>0.72277777777777785</v>
      </c>
      <c r="C669" t="s">
        <v>100</v>
      </c>
      <c r="D669" t="s">
        <v>68</v>
      </c>
      <c r="E669">
        <v>208</v>
      </c>
      <c r="F669" t="s">
        <v>70</v>
      </c>
      <c r="G669" t="s">
        <v>125</v>
      </c>
      <c r="H669" t="s">
        <v>103</v>
      </c>
      <c r="I669" t="s">
        <v>77</v>
      </c>
      <c r="J669">
        <v>300</v>
      </c>
      <c r="K669" t="s">
        <v>63</v>
      </c>
      <c r="L669" t="s">
        <v>125</v>
      </c>
      <c r="M669">
        <v>57.482794233962998</v>
      </c>
      <c r="N669">
        <v>-6.8935094647554598</v>
      </c>
      <c r="O669">
        <v>12</v>
      </c>
      <c r="P669" t="s">
        <v>65</v>
      </c>
      <c r="R669">
        <v>0</v>
      </c>
      <c r="S669">
        <v>1</v>
      </c>
      <c r="T669">
        <v>1</v>
      </c>
      <c r="U669">
        <v>8</v>
      </c>
      <c r="V669" t="s">
        <v>65</v>
      </c>
      <c r="W669" t="s">
        <v>65</v>
      </c>
      <c r="X669" t="s">
        <v>66</v>
      </c>
      <c r="Z669">
        <v>279.36960871582897</v>
      </c>
      <c r="AA669" s="2">
        <v>7.6388888888888893E-4</v>
      </c>
      <c r="AB669" s="46" t="str">
        <f t="shared" si="10"/>
        <v/>
      </c>
    </row>
    <row r="670" spans="1:28" x14ac:dyDescent="0.35">
      <c r="A670" s="1">
        <v>44763</v>
      </c>
      <c r="B670" s="2">
        <v>0.72340277777777784</v>
      </c>
      <c r="C670" t="s">
        <v>100</v>
      </c>
      <c r="D670" t="s">
        <v>60</v>
      </c>
      <c r="E670">
        <v>209</v>
      </c>
      <c r="F670" t="s">
        <v>70</v>
      </c>
      <c r="G670" t="s">
        <v>125</v>
      </c>
      <c r="H670" t="s">
        <v>105</v>
      </c>
      <c r="I670" t="s">
        <v>77</v>
      </c>
      <c r="J670">
        <v>300</v>
      </c>
      <c r="K670" t="s">
        <v>63</v>
      </c>
      <c r="L670" t="s">
        <v>125</v>
      </c>
      <c r="M670">
        <v>57.480702044973398</v>
      </c>
      <c r="N670">
        <v>-6.89511056727713</v>
      </c>
      <c r="O670">
        <v>12</v>
      </c>
      <c r="P670" t="s">
        <v>65</v>
      </c>
      <c r="R670">
        <v>0</v>
      </c>
      <c r="S670">
        <v>1</v>
      </c>
      <c r="T670">
        <v>1</v>
      </c>
      <c r="U670">
        <v>8</v>
      </c>
      <c r="V670" t="s">
        <v>65</v>
      </c>
      <c r="W670" t="s">
        <v>65</v>
      </c>
      <c r="X670" t="s">
        <v>66</v>
      </c>
      <c r="Z670">
        <v>0</v>
      </c>
      <c r="AA670" s="2">
        <v>0</v>
      </c>
      <c r="AB670" s="46">
        <f t="shared" si="10"/>
        <v>2.8888888888888853E-2</v>
      </c>
    </row>
    <row r="671" spans="1:28" x14ac:dyDescent="0.35">
      <c r="A671" s="1">
        <v>44763</v>
      </c>
      <c r="B671" s="2">
        <v>0.75229166666666669</v>
      </c>
      <c r="C671" t="s">
        <v>100</v>
      </c>
      <c r="D671" t="s">
        <v>68</v>
      </c>
      <c r="E671">
        <v>209</v>
      </c>
      <c r="F671" t="s">
        <v>70</v>
      </c>
      <c r="G671" t="s">
        <v>125</v>
      </c>
      <c r="H671" t="s">
        <v>105</v>
      </c>
      <c r="I671" t="s">
        <v>77</v>
      </c>
      <c r="J671">
        <v>300</v>
      </c>
      <c r="K671" t="s">
        <v>63</v>
      </c>
      <c r="L671" t="s">
        <v>125</v>
      </c>
      <c r="M671">
        <v>57.386195190000002</v>
      </c>
      <c r="N671">
        <v>-6.9732364340000004</v>
      </c>
      <c r="O671">
        <v>12</v>
      </c>
      <c r="P671" t="s">
        <v>65</v>
      </c>
      <c r="R671">
        <v>0</v>
      </c>
      <c r="S671">
        <v>1</v>
      </c>
      <c r="T671">
        <v>1</v>
      </c>
      <c r="U671">
        <v>8</v>
      </c>
      <c r="V671" t="s">
        <v>65</v>
      </c>
      <c r="W671" t="s">
        <v>65</v>
      </c>
      <c r="X671" t="s">
        <v>66</v>
      </c>
      <c r="Z671">
        <v>0</v>
      </c>
      <c r="AA671" s="2">
        <v>0</v>
      </c>
      <c r="AB671" s="46" t="str">
        <f t="shared" si="10"/>
        <v/>
      </c>
    </row>
    <row r="672" spans="1:28" x14ac:dyDescent="0.35">
      <c r="A672" s="1">
        <v>44763</v>
      </c>
      <c r="B672" s="2">
        <v>0.80966435185185182</v>
      </c>
      <c r="C672" t="s">
        <v>100</v>
      </c>
      <c r="D672" t="s">
        <v>60</v>
      </c>
      <c r="E672">
        <v>210</v>
      </c>
      <c r="F672" t="s">
        <v>70</v>
      </c>
      <c r="G672" t="s">
        <v>125</v>
      </c>
      <c r="H672" t="s">
        <v>103</v>
      </c>
      <c r="I672" t="s">
        <v>77</v>
      </c>
      <c r="J672">
        <v>300</v>
      </c>
      <c r="K672" t="s">
        <v>63</v>
      </c>
      <c r="L672" t="s">
        <v>125</v>
      </c>
      <c r="M672">
        <v>57.262246658070502</v>
      </c>
      <c r="N672">
        <v>-7.0855167743691201</v>
      </c>
      <c r="O672">
        <v>12</v>
      </c>
      <c r="P672" t="s">
        <v>65</v>
      </c>
      <c r="R672">
        <v>0</v>
      </c>
      <c r="S672">
        <v>1</v>
      </c>
      <c r="T672">
        <v>1</v>
      </c>
      <c r="U672">
        <v>8</v>
      </c>
      <c r="V672" t="s">
        <v>65</v>
      </c>
      <c r="W672" t="s">
        <v>65</v>
      </c>
      <c r="X672" t="s">
        <v>66</v>
      </c>
      <c r="Z672">
        <v>11067.0975612444</v>
      </c>
      <c r="AA672" s="2">
        <v>2.2777777777777775E-2</v>
      </c>
      <c r="AB672" s="46">
        <f t="shared" si="10"/>
        <v>1.388888888889106E-4</v>
      </c>
    </row>
    <row r="673" spans="1:28" x14ac:dyDescent="0.35">
      <c r="A673" s="1">
        <v>44763</v>
      </c>
      <c r="B673" s="2">
        <v>0.80980324074074073</v>
      </c>
      <c r="C673" t="s">
        <v>100</v>
      </c>
      <c r="D673" t="s">
        <v>67</v>
      </c>
      <c r="E673">
        <v>210</v>
      </c>
      <c r="F673" t="s">
        <v>70</v>
      </c>
      <c r="G673" t="s">
        <v>125</v>
      </c>
      <c r="H673" t="s">
        <v>103</v>
      </c>
      <c r="I673" t="s">
        <v>77</v>
      </c>
      <c r="J673">
        <v>300</v>
      </c>
      <c r="K673" t="s">
        <v>63</v>
      </c>
      <c r="L673" t="s">
        <v>125</v>
      </c>
      <c r="M673">
        <v>57.2617413855141</v>
      </c>
      <c r="N673">
        <v>-7.0859430238385501</v>
      </c>
      <c r="O673">
        <v>12</v>
      </c>
      <c r="P673" t="s">
        <v>65</v>
      </c>
      <c r="R673">
        <v>0</v>
      </c>
      <c r="S673">
        <v>1</v>
      </c>
      <c r="T673">
        <v>1</v>
      </c>
      <c r="U673">
        <v>8</v>
      </c>
      <c r="V673" t="s">
        <v>65</v>
      </c>
      <c r="W673" t="s">
        <v>65</v>
      </c>
      <c r="X673" t="s">
        <v>66</v>
      </c>
      <c r="Z673">
        <v>11067.0975612444</v>
      </c>
      <c r="AA673" s="2">
        <v>2.2777777777777775E-2</v>
      </c>
      <c r="AB673" s="46">
        <f t="shared" si="10"/>
        <v>5.555555555556424E-4</v>
      </c>
    </row>
    <row r="674" spans="1:28" x14ac:dyDescent="0.35">
      <c r="A674" s="1">
        <v>44763</v>
      </c>
      <c r="B674" s="2">
        <v>0.81035879629629637</v>
      </c>
      <c r="C674" t="s">
        <v>100</v>
      </c>
      <c r="D674" t="s">
        <v>67</v>
      </c>
      <c r="E674">
        <v>210</v>
      </c>
      <c r="F674" t="s">
        <v>70</v>
      </c>
      <c r="G674" t="s">
        <v>125</v>
      </c>
      <c r="H674" t="s">
        <v>103</v>
      </c>
      <c r="I674" t="s">
        <v>77</v>
      </c>
      <c r="J674">
        <v>300</v>
      </c>
      <c r="K674" t="s">
        <v>63</v>
      </c>
      <c r="L674" t="s">
        <v>125</v>
      </c>
      <c r="M674">
        <v>57.259527705658101</v>
      </c>
      <c r="N674">
        <v>-7.0878077545652598</v>
      </c>
      <c r="O674">
        <v>12</v>
      </c>
      <c r="P674" t="s">
        <v>65</v>
      </c>
      <c r="R674">
        <v>0</v>
      </c>
      <c r="S674">
        <v>2</v>
      </c>
      <c r="T674">
        <v>2</v>
      </c>
      <c r="U674">
        <v>8</v>
      </c>
      <c r="V674" t="s">
        <v>65</v>
      </c>
      <c r="W674" t="s">
        <v>65</v>
      </c>
      <c r="X674" t="s">
        <v>66</v>
      </c>
      <c r="Z674">
        <v>11067.0975612444</v>
      </c>
      <c r="AA674" s="2">
        <v>2.2777777777777775E-2</v>
      </c>
      <c r="AB674" s="46">
        <f t="shared" si="10"/>
        <v>2.2083333333333233E-2</v>
      </c>
    </row>
    <row r="675" spans="1:28" x14ac:dyDescent="0.35">
      <c r="A675" s="1">
        <v>44763</v>
      </c>
      <c r="B675" s="2">
        <v>0.8324421296296296</v>
      </c>
      <c r="C675" t="s">
        <v>100</v>
      </c>
      <c r="D675" t="s">
        <v>68</v>
      </c>
      <c r="E675">
        <v>210</v>
      </c>
      <c r="F675" t="s">
        <v>70</v>
      </c>
      <c r="G675" t="s">
        <v>125</v>
      </c>
      <c r="H675" t="s">
        <v>103</v>
      </c>
      <c r="I675" t="s">
        <v>77</v>
      </c>
      <c r="J675">
        <v>300</v>
      </c>
      <c r="K675" t="s">
        <v>63</v>
      </c>
      <c r="L675" t="s">
        <v>125</v>
      </c>
      <c r="M675">
        <v>57.174636063284503</v>
      </c>
      <c r="N675">
        <v>-7.1625493701443297</v>
      </c>
      <c r="O675">
        <v>12</v>
      </c>
      <c r="P675" t="s">
        <v>65</v>
      </c>
      <c r="R675">
        <v>0</v>
      </c>
      <c r="S675">
        <v>2</v>
      </c>
      <c r="T675">
        <v>2</v>
      </c>
      <c r="U675">
        <v>8</v>
      </c>
      <c r="V675" t="s">
        <v>65</v>
      </c>
      <c r="W675" t="s">
        <v>65</v>
      </c>
      <c r="X675" t="s">
        <v>66</v>
      </c>
      <c r="Z675">
        <v>11067.0975612444</v>
      </c>
      <c r="AA675" s="2">
        <v>2.2777777777777775E-2</v>
      </c>
      <c r="AB675" s="46" t="str">
        <f t="shared" si="10"/>
        <v/>
      </c>
    </row>
    <row r="676" spans="1:28" x14ac:dyDescent="0.35">
      <c r="A676" s="1">
        <v>44763</v>
      </c>
      <c r="B676" s="2">
        <v>0.8351157407407408</v>
      </c>
      <c r="C676" t="s">
        <v>100</v>
      </c>
      <c r="D676" t="s">
        <v>60</v>
      </c>
      <c r="E676">
        <v>211</v>
      </c>
      <c r="F676" t="s">
        <v>70</v>
      </c>
      <c r="G676" t="s">
        <v>125</v>
      </c>
      <c r="H676" t="s">
        <v>103</v>
      </c>
      <c r="I676" t="s">
        <v>77</v>
      </c>
      <c r="J676">
        <v>300</v>
      </c>
      <c r="K676" t="s">
        <v>63</v>
      </c>
      <c r="L676" t="s">
        <v>125</v>
      </c>
      <c r="M676">
        <v>57.1661127479382</v>
      </c>
      <c r="N676">
        <v>-7.1569201731840799</v>
      </c>
      <c r="O676">
        <v>12</v>
      </c>
      <c r="P676" t="s">
        <v>65</v>
      </c>
      <c r="R676">
        <v>0</v>
      </c>
      <c r="S676">
        <v>2</v>
      </c>
      <c r="T676">
        <v>2</v>
      </c>
      <c r="U676">
        <v>8</v>
      </c>
      <c r="V676" t="s">
        <v>65</v>
      </c>
      <c r="W676" t="s">
        <v>65</v>
      </c>
      <c r="X676" t="s">
        <v>66</v>
      </c>
      <c r="Z676">
        <v>10313.5016948334</v>
      </c>
      <c r="AA676" s="2">
        <v>2.0729166666666667E-2</v>
      </c>
      <c r="AB676" s="46">
        <f t="shared" si="10"/>
        <v>1.9548611111111058E-2</v>
      </c>
    </row>
    <row r="677" spans="1:28" x14ac:dyDescent="0.35">
      <c r="A677" s="1">
        <v>44763</v>
      </c>
      <c r="B677" s="2">
        <v>0.85466435185185186</v>
      </c>
      <c r="C677" t="s">
        <v>100</v>
      </c>
      <c r="D677" t="s">
        <v>67</v>
      </c>
      <c r="E677">
        <v>211</v>
      </c>
      <c r="F677" t="s">
        <v>70</v>
      </c>
      <c r="G677" t="s">
        <v>125</v>
      </c>
      <c r="H677" t="s">
        <v>103</v>
      </c>
      <c r="I677" t="s">
        <v>77</v>
      </c>
      <c r="J677">
        <v>300</v>
      </c>
      <c r="K677" t="s">
        <v>63</v>
      </c>
      <c r="L677" t="s">
        <v>125</v>
      </c>
      <c r="M677">
        <v>57.089196516162097</v>
      </c>
      <c r="N677">
        <v>-7.0961461264868602</v>
      </c>
      <c r="O677">
        <v>12</v>
      </c>
      <c r="P677" t="s">
        <v>65</v>
      </c>
      <c r="R677">
        <v>0</v>
      </c>
      <c r="S677">
        <v>3</v>
      </c>
      <c r="T677">
        <v>2</v>
      </c>
      <c r="U677">
        <v>8</v>
      </c>
      <c r="V677" t="s">
        <v>65</v>
      </c>
      <c r="W677" t="s">
        <v>65</v>
      </c>
      <c r="X677" t="s">
        <v>66</v>
      </c>
      <c r="Z677">
        <v>10313.5016948334</v>
      </c>
      <c r="AA677" s="2">
        <v>2.0729166666666667E-2</v>
      </c>
      <c r="AB677" s="46">
        <f t="shared" si="10"/>
        <v>1.1805555555555181E-3</v>
      </c>
    </row>
    <row r="678" spans="1:28" x14ac:dyDescent="0.35">
      <c r="A678" s="1">
        <v>44763</v>
      </c>
      <c r="B678" s="2">
        <v>0.85584490740740737</v>
      </c>
      <c r="C678" t="s">
        <v>100</v>
      </c>
      <c r="D678" t="s">
        <v>68</v>
      </c>
      <c r="E678">
        <v>211</v>
      </c>
      <c r="F678" t="s">
        <v>70</v>
      </c>
      <c r="G678" t="s">
        <v>125</v>
      </c>
      <c r="H678" t="s">
        <v>103</v>
      </c>
      <c r="I678" t="s">
        <v>77</v>
      </c>
      <c r="J678">
        <v>300</v>
      </c>
      <c r="K678" t="s">
        <v>63</v>
      </c>
      <c r="L678" t="s">
        <v>125</v>
      </c>
      <c r="M678">
        <v>57.084612749999998</v>
      </c>
      <c r="N678">
        <v>-7.0929035909999998</v>
      </c>
      <c r="O678">
        <v>12</v>
      </c>
      <c r="P678" t="s">
        <v>65</v>
      </c>
      <c r="R678">
        <v>0</v>
      </c>
      <c r="S678">
        <v>3</v>
      </c>
      <c r="T678">
        <v>2</v>
      </c>
      <c r="U678">
        <v>8</v>
      </c>
      <c r="V678" t="s">
        <v>65</v>
      </c>
      <c r="W678" t="s">
        <v>65</v>
      </c>
      <c r="X678" t="s">
        <v>66</v>
      </c>
      <c r="Z678">
        <v>10313.5016948334</v>
      </c>
      <c r="AA678" s="2">
        <v>2.0729166666666667E-2</v>
      </c>
      <c r="AB678" s="46" t="str">
        <f t="shared" si="10"/>
        <v/>
      </c>
    </row>
    <row r="679" spans="1:28" x14ac:dyDescent="0.35">
      <c r="A679" s="1">
        <v>44764</v>
      </c>
      <c r="B679" s="2">
        <v>0.3676388888888889</v>
      </c>
      <c r="C679" t="s">
        <v>100</v>
      </c>
      <c r="D679" t="s">
        <v>60</v>
      </c>
      <c r="E679">
        <v>212</v>
      </c>
      <c r="F679" t="s">
        <v>70</v>
      </c>
      <c r="G679" t="s">
        <v>125</v>
      </c>
      <c r="H679" t="s">
        <v>103</v>
      </c>
      <c r="I679" t="s">
        <v>62</v>
      </c>
      <c r="J679">
        <v>300</v>
      </c>
      <c r="K679" t="s">
        <v>63</v>
      </c>
      <c r="L679" t="s">
        <v>125</v>
      </c>
      <c r="M679">
        <v>56.141388334185898</v>
      </c>
      <c r="N679">
        <v>-7.8384392427671497</v>
      </c>
      <c r="O679">
        <v>12</v>
      </c>
      <c r="P679" t="s">
        <v>65</v>
      </c>
      <c r="R679">
        <v>0</v>
      </c>
      <c r="S679">
        <v>3</v>
      </c>
      <c r="T679">
        <v>3</v>
      </c>
      <c r="U679">
        <v>4</v>
      </c>
      <c r="V679" t="s">
        <v>65</v>
      </c>
      <c r="W679" t="s">
        <v>65</v>
      </c>
      <c r="X679" t="s">
        <v>66</v>
      </c>
      <c r="Z679">
        <v>0</v>
      </c>
      <c r="AA679" s="2">
        <v>0</v>
      </c>
      <c r="AB679" s="46">
        <f t="shared" si="10"/>
        <v>1.3275462962962947E-2</v>
      </c>
    </row>
    <row r="680" spans="1:28" x14ac:dyDescent="0.35">
      <c r="A680" s="1">
        <v>44764</v>
      </c>
      <c r="B680" s="2">
        <v>0.38091435185185185</v>
      </c>
      <c r="C680" t="s">
        <v>100</v>
      </c>
      <c r="D680" t="s">
        <v>84</v>
      </c>
      <c r="F680" t="s">
        <v>70</v>
      </c>
      <c r="G680" t="s">
        <v>125</v>
      </c>
      <c r="H680" t="s">
        <v>103</v>
      </c>
      <c r="I680" t="s">
        <v>62</v>
      </c>
      <c r="J680">
        <v>300</v>
      </c>
      <c r="K680" t="s">
        <v>63</v>
      </c>
      <c r="L680" t="s">
        <v>125</v>
      </c>
      <c r="M680">
        <v>56.098683609865098</v>
      </c>
      <c r="N680">
        <v>-7.8958768653298899</v>
      </c>
      <c r="O680">
        <v>12</v>
      </c>
      <c r="P680" t="s">
        <v>65</v>
      </c>
      <c r="R680">
        <v>0</v>
      </c>
      <c r="S680">
        <v>3</v>
      </c>
      <c r="T680">
        <v>3</v>
      </c>
      <c r="U680">
        <v>4</v>
      </c>
      <c r="V680" t="s">
        <v>65</v>
      </c>
      <c r="W680" t="s">
        <v>65</v>
      </c>
      <c r="X680" t="s">
        <v>66</v>
      </c>
      <c r="Y680" t="s">
        <v>122</v>
      </c>
      <c r="AB680" s="46">
        <f t="shared" si="10"/>
        <v>5.196759259259276E-3</v>
      </c>
    </row>
    <row r="681" spans="1:28" x14ac:dyDescent="0.35">
      <c r="A681" s="1">
        <v>44764</v>
      </c>
      <c r="B681" s="2">
        <v>0.38611111111111113</v>
      </c>
      <c r="C681" t="s">
        <v>100</v>
      </c>
      <c r="D681" t="s">
        <v>123</v>
      </c>
      <c r="F681" t="s">
        <v>70</v>
      </c>
      <c r="G681" t="s">
        <v>125</v>
      </c>
      <c r="H681" t="s">
        <v>103</v>
      </c>
      <c r="I681" t="s">
        <v>62</v>
      </c>
      <c r="J681">
        <v>300</v>
      </c>
      <c r="K681" t="s">
        <v>63</v>
      </c>
      <c r="L681" t="s">
        <v>125</v>
      </c>
      <c r="M681">
        <v>56.082294231683498</v>
      </c>
      <c r="N681">
        <v>-7.9177426999081204</v>
      </c>
      <c r="O681">
        <v>12</v>
      </c>
      <c r="P681" t="s">
        <v>65</v>
      </c>
      <c r="R681">
        <v>0</v>
      </c>
      <c r="S681">
        <v>3</v>
      </c>
      <c r="T681">
        <v>3</v>
      </c>
      <c r="U681">
        <v>4</v>
      </c>
      <c r="V681" t="s">
        <v>65</v>
      </c>
      <c r="W681" t="s">
        <v>65</v>
      </c>
      <c r="X681" t="s">
        <v>66</v>
      </c>
      <c r="Y681" t="s">
        <v>124</v>
      </c>
      <c r="AB681" s="46">
        <f t="shared" si="10"/>
        <v>3.1261574074074039E-2</v>
      </c>
    </row>
    <row r="682" spans="1:28" x14ac:dyDescent="0.35">
      <c r="A682" s="1">
        <v>44764</v>
      </c>
      <c r="B682" s="2">
        <v>0.41737268518518517</v>
      </c>
      <c r="C682" t="s">
        <v>100</v>
      </c>
      <c r="D682" t="s">
        <v>67</v>
      </c>
      <c r="E682">
        <v>212</v>
      </c>
      <c r="F682" t="s">
        <v>70</v>
      </c>
      <c r="G682" t="s">
        <v>125</v>
      </c>
      <c r="H682" t="s">
        <v>103</v>
      </c>
      <c r="I682" t="s">
        <v>62</v>
      </c>
      <c r="J682">
        <v>300</v>
      </c>
      <c r="K682" t="s">
        <v>63</v>
      </c>
      <c r="L682" t="s">
        <v>125</v>
      </c>
      <c r="M682">
        <v>55.9844139523194</v>
      </c>
      <c r="N682">
        <v>-8.0565278492882904</v>
      </c>
      <c r="O682">
        <v>12</v>
      </c>
      <c r="P682" t="s">
        <v>65</v>
      </c>
      <c r="R682">
        <v>0.5</v>
      </c>
      <c r="S682">
        <v>2</v>
      </c>
      <c r="T682">
        <v>2</v>
      </c>
      <c r="U682">
        <v>4</v>
      </c>
      <c r="V682" t="s">
        <v>65</v>
      </c>
      <c r="W682" t="s">
        <v>65</v>
      </c>
      <c r="X682" t="s">
        <v>66</v>
      </c>
      <c r="Z682">
        <v>19766.273741626501</v>
      </c>
      <c r="AA682" s="2">
        <v>4.3634259259259262E-2</v>
      </c>
      <c r="AB682" s="46">
        <f t="shared" si="10"/>
        <v>1.7361111111113825E-4</v>
      </c>
    </row>
    <row r="683" spans="1:28" x14ac:dyDescent="0.35">
      <c r="A683" s="1">
        <v>44764</v>
      </c>
      <c r="B683" s="2">
        <v>0.4175462962962963</v>
      </c>
      <c r="C683" t="s">
        <v>100</v>
      </c>
      <c r="D683" t="s">
        <v>67</v>
      </c>
      <c r="E683">
        <v>212</v>
      </c>
      <c r="F683" t="s">
        <v>70</v>
      </c>
      <c r="G683" t="s">
        <v>125</v>
      </c>
      <c r="H683" t="s">
        <v>103</v>
      </c>
      <c r="I683" t="s">
        <v>62</v>
      </c>
      <c r="J683">
        <v>300</v>
      </c>
      <c r="K683" t="s">
        <v>63</v>
      </c>
      <c r="L683" t="s">
        <v>125</v>
      </c>
      <c r="M683">
        <v>55.983881975353498</v>
      </c>
      <c r="N683">
        <v>-8.0573077453093802</v>
      </c>
      <c r="O683">
        <v>12</v>
      </c>
      <c r="P683" t="s">
        <v>65</v>
      </c>
      <c r="R683">
        <v>0.5</v>
      </c>
      <c r="S683">
        <v>2</v>
      </c>
      <c r="T683">
        <v>2</v>
      </c>
      <c r="U683">
        <v>6</v>
      </c>
      <c r="V683" t="s">
        <v>65</v>
      </c>
      <c r="W683" t="s">
        <v>65</v>
      </c>
      <c r="X683" t="s">
        <v>66</v>
      </c>
      <c r="Z683">
        <v>19766.273741626501</v>
      </c>
      <c r="AA683" s="2">
        <v>4.3634259259259262E-2</v>
      </c>
      <c r="AB683" s="46">
        <f t="shared" si="10"/>
        <v>4.3460648148148151E-2</v>
      </c>
    </row>
    <row r="684" spans="1:28" x14ac:dyDescent="0.35">
      <c r="A684" s="1">
        <v>44764</v>
      </c>
      <c r="B684" s="2">
        <v>0.46100694444444446</v>
      </c>
      <c r="C684" t="s">
        <v>100</v>
      </c>
      <c r="D684" t="s">
        <v>68</v>
      </c>
      <c r="E684">
        <v>212</v>
      </c>
      <c r="F684" t="s">
        <v>70</v>
      </c>
      <c r="G684" t="s">
        <v>125</v>
      </c>
      <c r="H684" t="s">
        <v>103</v>
      </c>
      <c r="I684" t="s">
        <v>62</v>
      </c>
      <c r="J684">
        <v>300</v>
      </c>
      <c r="K684" t="s">
        <v>63</v>
      </c>
      <c r="L684" t="s">
        <v>125</v>
      </c>
      <c r="M684">
        <v>55.847911551561403</v>
      </c>
      <c r="N684">
        <v>-8.2447293821761001</v>
      </c>
      <c r="O684">
        <v>12</v>
      </c>
      <c r="P684" t="s">
        <v>65</v>
      </c>
      <c r="R684">
        <v>0.5</v>
      </c>
      <c r="S684">
        <v>2</v>
      </c>
      <c r="T684">
        <v>2</v>
      </c>
      <c r="U684">
        <v>6</v>
      </c>
      <c r="V684" t="s">
        <v>65</v>
      </c>
      <c r="W684" t="s">
        <v>65</v>
      </c>
      <c r="X684" t="s">
        <v>66</v>
      </c>
      <c r="Z684">
        <v>19766.273741626501</v>
      </c>
      <c r="AA684" s="2">
        <v>4.3634259259259262E-2</v>
      </c>
      <c r="AB684" s="46" t="str">
        <f t="shared" si="10"/>
        <v/>
      </c>
    </row>
    <row r="685" spans="1:28" x14ac:dyDescent="0.35">
      <c r="A685" s="1">
        <v>44764</v>
      </c>
      <c r="B685" s="2">
        <v>0.52695601851851859</v>
      </c>
      <c r="C685" t="s">
        <v>100</v>
      </c>
      <c r="D685" t="s">
        <v>60</v>
      </c>
      <c r="E685">
        <v>213</v>
      </c>
      <c r="F685" t="s">
        <v>61</v>
      </c>
      <c r="G685" t="s">
        <v>125</v>
      </c>
      <c r="H685" t="s">
        <v>103</v>
      </c>
      <c r="I685" t="s">
        <v>79</v>
      </c>
      <c r="L685" t="s">
        <v>125</v>
      </c>
      <c r="M685">
        <v>55.899729474309801</v>
      </c>
      <c r="N685">
        <v>-8.1970451779477091</v>
      </c>
      <c r="O685">
        <v>12</v>
      </c>
      <c r="P685" t="s">
        <v>65</v>
      </c>
      <c r="R685">
        <v>0</v>
      </c>
      <c r="S685">
        <v>2</v>
      </c>
      <c r="T685">
        <v>2</v>
      </c>
      <c r="U685">
        <v>6</v>
      </c>
      <c r="V685" t="s">
        <v>65</v>
      </c>
      <c r="W685" t="s">
        <v>65</v>
      </c>
      <c r="X685" t="s">
        <v>66</v>
      </c>
      <c r="Z685">
        <v>4375.3021135615299</v>
      </c>
      <c r="AA685" s="2">
        <v>3.1365740740740743E-2</v>
      </c>
      <c r="AB685" s="46">
        <f t="shared" si="10"/>
        <v>1.6030092592592471E-2</v>
      </c>
    </row>
    <row r="686" spans="1:28" x14ac:dyDescent="0.35">
      <c r="A686" s="1">
        <v>44764</v>
      </c>
      <c r="B686" s="2">
        <v>0.54298611111111106</v>
      </c>
      <c r="C686" t="s">
        <v>100</v>
      </c>
      <c r="D686" t="s">
        <v>67</v>
      </c>
      <c r="E686">
        <v>213</v>
      </c>
      <c r="F686" t="s">
        <v>61</v>
      </c>
      <c r="G686" t="s">
        <v>125</v>
      </c>
      <c r="H686" t="s">
        <v>103</v>
      </c>
      <c r="I686" t="s">
        <v>79</v>
      </c>
      <c r="L686" t="s">
        <v>125</v>
      </c>
      <c r="M686">
        <v>55.913435395432899</v>
      </c>
      <c r="N686">
        <v>-8.1629278789799908</v>
      </c>
      <c r="O686">
        <v>12</v>
      </c>
      <c r="P686" t="s">
        <v>71</v>
      </c>
      <c r="R686">
        <v>0.25</v>
      </c>
      <c r="S686">
        <v>1</v>
      </c>
      <c r="T686">
        <v>1</v>
      </c>
      <c r="U686">
        <v>4</v>
      </c>
      <c r="V686" t="s">
        <v>65</v>
      </c>
      <c r="W686" t="s">
        <v>65</v>
      </c>
      <c r="X686" t="s">
        <v>66</v>
      </c>
      <c r="Z686">
        <v>4375.3021135615299</v>
      </c>
      <c r="AA686" s="2">
        <v>3.1365740740740743E-2</v>
      </c>
      <c r="AB686" s="46">
        <f t="shared" si="10"/>
        <v>1.533564814814814E-2</v>
      </c>
    </row>
    <row r="687" spans="1:28" x14ac:dyDescent="0.35">
      <c r="A687" s="1">
        <v>44764</v>
      </c>
      <c r="B687" s="2">
        <v>0.5583217592592592</v>
      </c>
      <c r="C687" t="s">
        <v>100</v>
      </c>
      <c r="D687" t="s">
        <v>68</v>
      </c>
      <c r="E687">
        <v>213</v>
      </c>
      <c r="F687" t="s">
        <v>61</v>
      </c>
      <c r="G687" t="s">
        <v>125</v>
      </c>
      <c r="H687" t="s">
        <v>103</v>
      </c>
      <c r="I687" t="s">
        <v>79</v>
      </c>
      <c r="L687" t="s">
        <v>125</v>
      </c>
      <c r="M687">
        <v>55.920680339909097</v>
      </c>
      <c r="N687">
        <v>-8.1436343443835906</v>
      </c>
      <c r="O687">
        <v>12</v>
      </c>
      <c r="P687" t="s">
        <v>71</v>
      </c>
      <c r="R687">
        <v>0.25</v>
      </c>
      <c r="S687">
        <v>1</v>
      </c>
      <c r="T687">
        <v>1</v>
      </c>
      <c r="U687">
        <v>4</v>
      </c>
      <c r="V687" t="s">
        <v>65</v>
      </c>
      <c r="W687" t="s">
        <v>65</v>
      </c>
      <c r="X687" t="s">
        <v>66</v>
      </c>
      <c r="Z687">
        <v>4375.3021135615299</v>
      </c>
      <c r="AA687" s="2">
        <v>3.1365740740740743E-2</v>
      </c>
      <c r="AB687" s="46" t="str">
        <f t="shared" si="10"/>
        <v/>
      </c>
    </row>
    <row r="688" spans="1:28" x14ac:dyDescent="0.35">
      <c r="A688" s="1">
        <v>44764</v>
      </c>
      <c r="B688" s="2">
        <v>0.58846064814814814</v>
      </c>
      <c r="C688" t="s">
        <v>100</v>
      </c>
      <c r="D688" t="s">
        <v>60</v>
      </c>
      <c r="E688">
        <v>214</v>
      </c>
      <c r="F688" t="s">
        <v>70</v>
      </c>
      <c r="G688" t="s">
        <v>125</v>
      </c>
      <c r="H688" t="s">
        <v>103</v>
      </c>
      <c r="I688" t="s">
        <v>62</v>
      </c>
      <c r="J688">
        <v>300</v>
      </c>
      <c r="K688" t="s">
        <v>63</v>
      </c>
      <c r="L688" t="s">
        <v>125</v>
      </c>
      <c r="M688">
        <v>55.859402646958799</v>
      </c>
      <c r="N688">
        <v>-8.2313259637167508</v>
      </c>
      <c r="O688">
        <v>12</v>
      </c>
      <c r="P688" t="s">
        <v>71</v>
      </c>
      <c r="R688">
        <v>0.25</v>
      </c>
      <c r="S688">
        <v>0</v>
      </c>
      <c r="T688">
        <v>1</v>
      </c>
      <c r="U688">
        <v>4</v>
      </c>
      <c r="V688" t="s">
        <v>65</v>
      </c>
      <c r="W688" t="s">
        <v>65</v>
      </c>
      <c r="X688" t="s">
        <v>66</v>
      </c>
      <c r="Z688">
        <v>28041.343199533399</v>
      </c>
      <c r="AA688" s="2">
        <v>6.4571759259259259E-2</v>
      </c>
      <c r="AB688" s="46">
        <f t="shared" si="10"/>
        <v>6.4571759259259287E-2</v>
      </c>
    </row>
    <row r="689" spans="1:28" x14ac:dyDescent="0.35">
      <c r="A689" s="1">
        <v>44764</v>
      </c>
      <c r="B689" s="2">
        <v>0.65303240740740742</v>
      </c>
      <c r="C689" t="s">
        <v>100</v>
      </c>
      <c r="D689" t="s">
        <v>68</v>
      </c>
      <c r="E689">
        <v>214</v>
      </c>
      <c r="F689" t="s">
        <v>70</v>
      </c>
      <c r="G689" t="s">
        <v>125</v>
      </c>
      <c r="H689" t="s">
        <v>103</v>
      </c>
      <c r="I689" t="s">
        <v>62</v>
      </c>
      <c r="J689">
        <v>300</v>
      </c>
      <c r="K689" t="s">
        <v>63</v>
      </c>
      <c r="L689" t="s">
        <v>125</v>
      </c>
      <c r="M689">
        <v>55.661850973328299</v>
      </c>
      <c r="N689">
        <v>-8.5023199053685907</v>
      </c>
      <c r="O689">
        <v>12</v>
      </c>
      <c r="P689" t="s">
        <v>71</v>
      </c>
      <c r="R689">
        <v>0.25</v>
      </c>
      <c r="S689">
        <v>0</v>
      </c>
      <c r="T689">
        <v>1</v>
      </c>
      <c r="U689">
        <v>4</v>
      </c>
      <c r="V689" t="s">
        <v>65</v>
      </c>
      <c r="W689" t="s">
        <v>65</v>
      </c>
      <c r="X689" t="s">
        <v>66</v>
      </c>
      <c r="Z689">
        <v>28041.343199533399</v>
      </c>
      <c r="AA689" s="2">
        <v>6.4571759259259259E-2</v>
      </c>
      <c r="AB689" s="46" t="str">
        <f t="shared" si="10"/>
        <v/>
      </c>
    </row>
    <row r="690" spans="1:28" x14ac:dyDescent="0.35">
      <c r="A690" s="1">
        <v>44764</v>
      </c>
      <c r="B690" s="2">
        <v>0.69967592592592587</v>
      </c>
      <c r="C690" t="s">
        <v>100</v>
      </c>
      <c r="D690" t="s">
        <v>60</v>
      </c>
      <c r="E690">
        <v>215</v>
      </c>
      <c r="F690" t="s">
        <v>61</v>
      </c>
      <c r="G690" t="s">
        <v>125</v>
      </c>
      <c r="H690" t="s">
        <v>103</v>
      </c>
      <c r="I690" t="s">
        <v>62</v>
      </c>
      <c r="L690" t="s">
        <v>125</v>
      </c>
      <c r="M690">
        <v>55.5203031244301</v>
      </c>
      <c r="N690">
        <v>-8.7117848755748692</v>
      </c>
      <c r="O690">
        <v>12</v>
      </c>
      <c r="P690" t="s">
        <v>71</v>
      </c>
      <c r="R690">
        <v>0</v>
      </c>
      <c r="S690">
        <v>1</v>
      </c>
      <c r="T690">
        <v>2</v>
      </c>
      <c r="U690">
        <v>2</v>
      </c>
      <c r="V690" t="s">
        <v>65</v>
      </c>
      <c r="W690" t="s">
        <v>65</v>
      </c>
      <c r="X690" t="s">
        <v>69</v>
      </c>
      <c r="Z690">
        <v>2602.0804487916998</v>
      </c>
      <c r="AA690" s="2">
        <v>5.7754629629629623E-3</v>
      </c>
      <c r="AB690" s="46">
        <f t="shared" si="10"/>
        <v>5.7754629629629406E-3</v>
      </c>
    </row>
    <row r="691" spans="1:28" x14ac:dyDescent="0.35">
      <c r="A691" s="1">
        <v>44764</v>
      </c>
      <c r="B691" s="2">
        <v>0.70545138888888881</v>
      </c>
      <c r="C691" t="s">
        <v>100</v>
      </c>
      <c r="D691" t="s">
        <v>68</v>
      </c>
      <c r="E691">
        <v>215</v>
      </c>
      <c r="F691" t="s">
        <v>61</v>
      </c>
      <c r="G691" t="s">
        <v>125</v>
      </c>
      <c r="H691" t="s">
        <v>103</v>
      </c>
      <c r="I691" t="s">
        <v>62</v>
      </c>
      <c r="L691" t="s">
        <v>125</v>
      </c>
      <c r="M691">
        <v>55.501997422687403</v>
      </c>
      <c r="N691">
        <v>-8.7365753313068204</v>
      </c>
      <c r="O691">
        <v>12</v>
      </c>
      <c r="P691" t="s">
        <v>71</v>
      </c>
      <c r="R691">
        <v>0</v>
      </c>
      <c r="S691">
        <v>1</v>
      </c>
      <c r="T691">
        <v>2</v>
      </c>
      <c r="U691">
        <v>2</v>
      </c>
      <c r="V691" t="s">
        <v>65</v>
      </c>
      <c r="W691" t="s">
        <v>65</v>
      </c>
      <c r="X691" t="s">
        <v>69</v>
      </c>
      <c r="Z691">
        <v>2602.0804487916998</v>
      </c>
      <c r="AA691" s="2">
        <v>5.7754629629629623E-3</v>
      </c>
      <c r="AB691" s="46" t="str">
        <f t="shared" si="10"/>
        <v/>
      </c>
    </row>
    <row r="692" spans="1:28" x14ac:dyDescent="0.35">
      <c r="A692" s="1">
        <v>44764</v>
      </c>
      <c r="B692" s="2">
        <v>0.72238425925925931</v>
      </c>
      <c r="C692" t="s">
        <v>100</v>
      </c>
      <c r="D692" t="s">
        <v>60</v>
      </c>
      <c r="E692">
        <v>216</v>
      </c>
      <c r="F692" t="s">
        <v>61</v>
      </c>
      <c r="G692" t="s">
        <v>125</v>
      </c>
      <c r="H692" t="s">
        <v>103</v>
      </c>
      <c r="I692" t="s">
        <v>62</v>
      </c>
      <c r="L692" t="s">
        <v>125</v>
      </c>
      <c r="M692">
        <v>55.446775413609103</v>
      </c>
      <c r="N692">
        <v>-8.8055800765347403</v>
      </c>
      <c r="O692">
        <v>12</v>
      </c>
      <c r="P692" t="s">
        <v>71</v>
      </c>
      <c r="R692">
        <v>0</v>
      </c>
      <c r="S692">
        <v>1</v>
      </c>
      <c r="T692">
        <v>2</v>
      </c>
      <c r="U692">
        <v>2</v>
      </c>
      <c r="V692" t="s">
        <v>65</v>
      </c>
      <c r="W692" t="s">
        <v>65</v>
      </c>
      <c r="X692" t="s">
        <v>69</v>
      </c>
      <c r="Z692">
        <v>9779.1778683539596</v>
      </c>
      <c r="AA692" s="2">
        <v>2.2210648148148149E-2</v>
      </c>
      <c r="AB692" s="46">
        <f t="shared" si="10"/>
        <v>2.2210648148147993E-2</v>
      </c>
    </row>
    <row r="693" spans="1:28" x14ac:dyDescent="0.35">
      <c r="A693" s="1">
        <v>44764</v>
      </c>
      <c r="B693" s="2">
        <v>0.7445949074074073</v>
      </c>
      <c r="C693" t="s">
        <v>100</v>
      </c>
      <c r="D693" t="s">
        <v>68</v>
      </c>
      <c r="E693">
        <v>216</v>
      </c>
      <c r="F693" t="s">
        <v>61</v>
      </c>
      <c r="G693" t="s">
        <v>125</v>
      </c>
      <c r="H693" t="s">
        <v>103</v>
      </c>
      <c r="I693" t="s">
        <v>62</v>
      </c>
      <c r="L693" t="s">
        <v>125</v>
      </c>
      <c r="M693">
        <v>55.376616574334797</v>
      </c>
      <c r="N693">
        <v>-8.8958112302966601</v>
      </c>
      <c r="O693">
        <v>12</v>
      </c>
      <c r="P693" t="s">
        <v>71</v>
      </c>
      <c r="R693">
        <v>0</v>
      </c>
      <c r="S693">
        <v>1</v>
      </c>
      <c r="T693">
        <v>2</v>
      </c>
      <c r="U693">
        <v>2</v>
      </c>
      <c r="V693" t="s">
        <v>65</v>
      </c>
      <c r="W693" t="s">
        <v>65</v>
      </c>
      <c r="X693" t="s">
        <v>69</v>
      </c>
      <c r="Z693">
        <v>9779.1778683539596</v>
      </c>
      <c r="AA693" s="2">
        <v>2.2210648148148149E-2</v>
      </c>
      <c r="AB693" s="46" t="str">
        <f t="shared" si="10"/>
        <v/>
      </c>
    </row>
    <row r="694" spans="1:28" x14ac:dyDescent="0.35">
      <c r="A694" s="1">
        <v>44764</v>
      </c>
      <c r="B694" s="2">
        <v>0.77476851851851858</v>
      </c>
      <c r="C694" t="s">
        <v>100</v>
      </c>
      <c r="D694" t="s">
        <v>60</v>
      </c>
      <c r="E694">
        <v>217</v>
      </c>
      <c r="F694" t="s">
        <v>70</v>
      </c>
      <c r="G694" t="s">
        <v>125</v>
      </c>
      <c r="H694" t="s">
        <v>103</v>
      </c>
      <c r="I694" t="s">
        <v>62</v>
      </c>
      <c r="J694">
        <v>300</v>
      </c>
      <c r="K694" t="s">
        <v>63</v>
      </c>
      <c r="L694" t="s">
        <v>125</v>
      </c>
      <c r="M694">
        <v>55.285084951998101</v>
      </c>
      <c r="N694">
        <v>-9.0260485848948893</v>
      </c>
      <c r="O694">
        <v>12</v>
      </c>
      <c r="P694" t="s">
        <v>71</v>
      </c>
      <c r="R694">
        <v>0</v>
      </c>
      <c r="S694">
        <v>3</v>
      </c>
      <c r="T694">
        <v>3</v>
      </c>
      <c r="U694">
        <v>4</v>
      </c>
      <c r="V694" t="s">
        <v>65</v>
      </c>
      <c r="W694" t="s">
        <v>65</v>
      </c>
      <c r="X694" t="s">
        <v>69</v>
      </c>
      <c r="Z694">
        <v>15207.3262205761</v>
      </c>
      <c r="AA694" s="2">
        <v>3.5104166666666665E-2</v>
      </c>
      <c r="AB694" s="46">
        <f t="shared" si="10"/>
        <v>3.5104166666666714E-2</v>
      </c>
    </row>
    <row r="695" spans="1:28" x14ac:dyDescent="0.35">
      <c r="A695" s="1">
        <v>44764</v>
      </c>
      <c r="B695" s="2">
        <v>0.80987268518518529</v>
      </c>
      <c r="C695" t="s">
        <v>100</v>
      </c>
      <c r="D695" t="s">
        <v>68</v>
      </c>
      <c r="E695">
        <v>217</v>
      </c>
      <c r="F695" t="s">
        <v>70</v>
      </c>
      <c r="G695" t="s">
        <v>125</v>
      </c>
      <c r="H695" t="s">
        <v>103</v>
      </c>
      <c r="I695" t="s">
        <v>62</v>
      </c>
      <c r="J695">
        <v>300</v>
      </c>
      <c r="K695" t="s">
        <v>63</v>
      </c>
      <c r="L695" t="s">
        <v>125</v>
      </c>
      <c r="M695">
        <v>55.178418479737999</v>
      </c>
      <c r="N695">
        <v>-9.1721618811050192</v>
      </c>
      <c r="O695">
        <v>12</v>
      </c>
      <c r="P695" t="s">
        <v>71</v>
      </c>
      <c r="R695">
        <v>0</v>
      </c>
      <c r="S695">
        <v>3</v>
      </c>
      <c r="T695">
        <v>3</v>
      </c>
      <c r="U695">
        <v>4</v>
      </c>
      <c r="V695" t="s">
        <v>65</v>
      </c>
      <c r="W695" t="s">
        <v>65</v>
      </c>
      <c r="X695" t="s">
        <v>69</v>
      </c>
      <c r="Z695">
        <v>15207.3262205761</v>
      </c>
      <c r="AA695" s="2">
        <v>3.5104166666666665E-2</v>
      </c>
      <c r="AB695" s="46" t="str">
        <f t="shared" si="10"/>
        <v/>
      </c>
    </row>
    <row r="696" spans="1:28" x14ac:dyDescent="0.35">
      <c r="AB696" s="46">
        <f t="shared" si="10"/>
        <v>0</v>
      </c>
    </row>
    <row r="697" spans="1:28" x14ac:dyDescent="0.35">
      <c r="AB697" s="46">
        <f t="shared" si="10"/>
        <v>0</v>
      </c>
    </row>
    <row r="698" spans="1:28" x14ac:dyDescent="0.35">
      <c r="AB698" s="46">
        <f t="shared" si="10"/>
        <v>0</v>
      </c>
    </row>
    <row r="699" spans="1:28" x14ac:dyDescent="0.35">
      <c r="AB699" s="46">
        <f t="shared" si="10"/>
        <v>0</v>
      </c>
    </row>
    <row r="700" spans="1:28" x14ac:dyDescent="0.35">
      <c r="AB700" s="46">
        <f t="shared" si="10"/>
        <v>0</v>
      </c>
    </row>
    <row r="701" spans="1:28" x14ac:dyDescent="0.35">
      <c r="AB701" s="46">
        <f t="shared" si="10"/>
        <v>0</v>
      </c>
    </row>
    <row r="702" spans="1:28" x14ac:dyDescent="0.35">
      <c r="AB702" s="46">
        <f t="shared" si="10"/>
        <v>0</v>
      </c>
    </row>
    <row r="703" spans="1:28" x14ac:dyDescent="0.35">
      <c r="AB703" s="46">
        <f t="shared" si="10"/>
        <v>0</v>
      </c>
    </row>
    <row r="704" spans="1:28" x14ac:dyDescent="0.35">
      <c r="AB704" s="46">
        <f t="shared" si="10"/>
        <v>0</v>
      </c>
    </row>
    <row r="705" spans="28:28" x14ac:dyDescent="0.35">
      <c r="AB705" s="46">
        <f t="shared" si="10"/>
        <v>0</v>
      </c>
    </row>
    <row r="706" spans="28:28" x14ac:dyDescent="0.35">
      <c r="AB706" s="46">
        <f t="shared" si="10"/>
        <v>0</v>
      </c>
    </row>
    <row r="707" spans="28:28" x14ac:dyDescent="0.35">
      <c r="AB707" s="46">
        <f t="shared" ref="AB707:AB745" si="11">IF($D707="Stop","",$B708-$B707)</f>
        <v>0</v>
      </c>
    </row>
    <row r="708" spans="28:28" x14ac:dyDescent="0.35">
      <c r="AB708" s="46">
        <f t="shared" si="11"/>
        <v>0</v>
      </c>
    </row>
    <row r="709" spans="28:28" x14ac:dyDescent="0.35">
      <c r="AB709" s="46">
        <f t="shared" si="11"/>
        <v>0</v>
      </c>
    </row>
    <row r="710" spans="28:28" x14ac:dyDescent="0.35">
      <c r="AB710" s="46">
        <f t="shared" si="11"/>
        <v>0</v>
      </c>
    </row>
    <row r="711" spans="28:28" x14ac:dyDescent="0.35">
      <c r="AB711" s="46">
        <f t="shared" si="11"/>
        <v>0</v>
      </c>
    </row>
    <row r="712" spans="28:28" x14ac:dyDescent="0.35">
      <c r="AB712" s="46">
        <f t="shared" si="11"/>
        <v>0</v>
      </c>
    </row>
    <row r="713" spans="28:28" x14ac:dyDescent="0.35">
      <c r="AB713" s="46">
        <f t="shared" si="11"/>
        <v>0</v>
      </c>
    </row>
    <row r="714" spans="28:28" x14ac:dyDescent="0.35">
      <c r="AB714" s="46">
        <f t="shared" si="11"/>
        <v>0</v>
      </c>
    </row>
    <row r="715" spans="28:28" x14ac:dyDescent="0.35">
      <c r="AB715" s="46">
        <f t="shared" si="11"/>
        <v>0</v>
      </c>
    </row>
    <row r="716" spans="28:28" x14ac:dyDescent="0.35">
      <c r="AB716" s="46">
        <f t="shared" si="11"/>
        <v>0</v>
      </c>
    </row>
    <row r="717" spans="28:28" x14ac:dyDescent="0.35">
      <c r="AB717" s="46">
        <f t="shared" si="11"/>
        <v>0</v>
      </c>
    </row>
    <row r="718" spans="28:28" x14ac:dyDescent="0.35">
      <c r="AB718" s="46">
        <f t="shared" si="11"/>
        <v>0</v>
      </c>
    </row>
    <row r="719" spans="28:28" x14ac:dyDescent="0.35">
      <c r="AB719" s="46">
        <f t="shared" si="11"/>
        <v>0</v>
      </c>
    </row>
    <row r="720" spans="28:28" x14ac:dyDescent="0.35">
      <c r="AB720" s="46">
        <f t="shared" si="11"/>
        <v>0</v>
      </c>
    </row>
    <row r="721" spans="28:28" x14ac:dyDescent="0.35">
      <c r="AB721" s="46">
        <f t="shared" si="11"/>
        <v>0</v>
      </c>
    </row>
    <row r="722" spans="28:28" x14ac:dyDescent="0.35">
      <c r="AB722" s="46">
        <f t="shared" si="11"/>
        <v>0</v>
      </c>
    </row>
    <row r="723" spans="28:28" x14ac:dyDescent="0.35">
      <c r="AB723" s="46">
        <f t="shared" si="11"/>
        <v>0</v>
      </c>
    </row>
    <row r="724" spans="28:28" x14ac:dyDescent="0.35">
      <c r="AB724" s="46">
        <f t="shared" si="11"/>
        <v>0</v>
      </c>
    </row>
    <row r="725" spans="28:28" x14ac:dyDescent="0.35">
      <c r="AB725" s="46">
        <f t="shared" si="11"/>
        <v>0</v>
      </c>
    </row>
    <row r="726" spans="28:28" x14ac:dyDescent="0.35">
      <c r="AB726" s="46">
        <f t="shared" si="11"/>
        <v>0</v>
      </c>
    </row>
    <row r="727" spans="28:28" x14ac:dyDescent="0.35">
      <c r="AB727" s="46">
        <f t="shared" si="11"/>
        <v>0</v>
      </c>
    </row>
    <row r="728" spans="28:28" x14ac:dyDescent="0.35">
      <c r="AB728" s="46">
        <f t="shared" si="11"/>
        <v>0</v>
      </c>
    </row>
    <row r="729" spans="28:28" x14ac:dyDescent="0.35">
      <c r="AB729" s="46">
        <f t="shared" si="11"/>
        <v>0</v>
      </c>
    </row>
    <row r="730" spans="28:28" x14ac:dyDescent="0.35">
      <c r="AB730" s="46">
        <f t="shared" si="11"/>
        <v>0</v>
      </c>
    </row>
    <row r="731" spans="28:28" x14ac:dyDescent="0.35">
      <c r="AB731" s="46">
        <f t="shared" si="11"/>
        <v>0</v>
      </c>
    </row>
    <row r="732" spans="28:28" x14ac:dyDescent="0.35">
      <c r="AB732" s="46">
        <f t="shared" si="11"/>
        <v>0</v>
      </c>
    </row>
    <row r="733" spans="28:28" x14ac:dyDescent="0.35">
      <c r="AB733" s="46">
        <f t="shared" si="11"/>
        <v>0</v>
      </c>
    </row>
    <row r="734" spans="28:28" x14ac:dyDescent="0.35">
      <c r="AB734" s="46">
        <f t="shared" si="11"/>
        <v>0</v>
      </c>
    </row>
    <row r="735" spans="28:28" x14ac:dyDescent="0.35">
      <c r="AB735" s="46">
        <f t="shared" si="11"/>
        <v>0</v>
      </c>
    </row>
    <row r="736" spans="28:28" x14ac:dyDescent="0.35">
      <c r="AB736" s="46">
        <f t="shared" si="11"/>
        <v>0</v>
      </c>
    </row>
    <row r="737" spans="28:28" x14ac:dyDescent="0.35">
      <c r="AB737" s="46">
        <f t="shared" si="11"/>
        <v>0</v>
      </c>
    </row>
    <row r="738" spans="28:28" x14ac:dyDescent="0.35">
      <c r="AB738" s="46">
        <f t="shared" si="11"/>
        <v>0</v>
      </c>
    </row>
    <row r="739" spans="28:28" x14ac:dyDescent="0.35">
      <c r="AB739" s="46">
        <f t="shared" si="11"/>
        <v>0</v>
      </c>
    </row>
    <row r="740" spans="28:28" x14ac:dyDescent="0.35">
      <c r="AB740" s="46">
        <f t="shared" si="11"/>
        <v>0</v>
      </c>
    </row>
    <row r="741" spans="28:28" x14ac:dyDescent="0.35">
      <c r="AB741" s="46">
        <f t="shared" si="11"/>
        <v>0</v>
      </c>
    </row>
    <row r="742" spans="28:28" x14ac:dyDescent="0.35">
      <c r="AB742" s="46">
        <f t="shared" si="11"/>
        <v>0</v>
      </c>
    </row>
    <row r="743" spans="28:28" x14ac:dyDescent="0.35">
      <c r="AB743" s="46">
        <f t="shared" si="11"/>
        <v>0</v>
      </c>
    </row>
    <row r="744" spans="28:28" x14ac:dyDescent="0.35">
      <c r="AB744" s="46">
        <f t="shared" si="11"/>
        <v>0</v>
      </c>
    </row>
    <row r="745" spans="28:28" x14ac:dyDescent="0.35">
      <c r="AB745" s="46">
        <f t="shared" si="11"/>
        <v>0</v>
      </c>
    </row>
  </sheetData>
  <autoFilter ref="A1:AC745"/>
  <sortState ref="A2:AA744">
    <sortCondition ref="A2:A744"/>
    <sortCondition ref="B2:B74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"/>
  <sheetViews>
    <sheetView workbookViewId="0">
      <selection activeCell="E10" sqref="E10"/>
    </sheetView>
  </sheetViews>
  <sheetFormatPr defaultColWidth="9.08984375" defaultRowHeight="14.5" x14ac:dyDescent="0.3"/>
  <cols>
    <col min="1" max="1" width="6" style="18" customWidth="1"/>
    <col min="2" max="2" width="15.453125" style="19" customWidth="1"/>
    <col min="3" max="3" width="12.08984375" style="30" customWidth="1"/>
    <col min="4" max="4" width="9.08984375" style="30" customWidth="1"/>
    <col min="5" max="5" width="9.54296875" style="9" bestFit="1" customWidth="1"/>
    <col min="6" max="6" width="9.08984375" style="9"/>
    <col min="7" max="7" width="13.36328125" style="9" customWidth="1"/>
    <col min="8" max="8" width="13.6328125" style="9" customWidth="1"/>
    <col min="9" max="10" width="4.90625" style="9" customWidth="1"/>
    <col min="11" max="16384" width="9.08984375" style="9"/>
  </cols>
  <sheetData>
    <row r="1" spans="1:8" s="3" customFormat="1" ht="42" customHeight="1" thickBot="1" x14ac:dyDescent="0.4">
      <c r="B1" s="4" t="s">
        <v>15</v>
      </c>
      <c r="C1" s="4" t="s">
        <v>16</v>
      </c>
      <c r="D1" s="4" t="s">
        <v>17</v>
      </c>
      <c r="G1" s="50"/>
      <c r="H1" s="50"/>
    </row>
    <row r="2" spans="1:8" s="3" customFormat="1" ht="15" thickTop="1" x14ac:dyDescent="0.35">
      <c r="B2" s="5"/>
      <c r="C2" s="5"/>
      <c r="D2" s="5"/>
      <c r="G2" s="47"/>
      <c r="H2" s="48"/>
    </row>
    <row r="3" spans="1:8" ht="15" customHeight="1" x14ac:dyDescent="0.3">
      <c r="A3" s="51" t="s">
        <v>18</v>
      </c>
      <c r="B3" s="6">
        <v>0</v>
      </c>
      <c r="C3" s="7">
        <f ca="1">SUMIF(Effort!$S$2:$S$4846,"0",Effort!$AB$2:$AB$4845)</f>
        <v>6.4571759259259287E-2</v>
      </c>
      <c r="D3" s="8">
        <f ca="1">(C3/$C$10)*100</f>
        <v>0.96169757981107407</v>
      </c>
      <c r="G3" s="47"/>
      <c r="H3" s="48"/>
    </row>
    <row r="4" spans="1:8" ht="13.75" customHeight="1" x14ac:dyDescent="0.3">
      <c r="A4" s="51"/>
      <c r="B4" s="6">
        <v>1</v>
      </c>
      <c r="C4" s="7">
        <f ca="1">SUMIF(Effort!$S$2:$S$4846,"1",Effort!$AB$2:$AB$4845)</f>
        <v>0.19833333333333319</v>
      </c>
      <c r="D4" s="8">
        <f ca="1">(C4/$C$10)*100</f>
        <v>2.9538716127697695</v>
      </c>
    </row>
    <row r="5" spans="1:8" ht="13" x14ac:dyDescent="0.3">
      <c r="A5" s="51"/>
      <c r="B5" s="10">
        <v>2</v>
      </c>
      <c r="C5" s="7">
        <f ca="1">SUMIF(Effort!$S$2:$S$4846,"2",Effort!$AB$2:$AB$4845)</f>
        <v>0.9513310185185182</v>
      </c>
      <c r="D5" s="8">
        <f t="shared" ref="D5:D9" ca="1" si="0">(C5/$C$10)*100</f>
        <v>14.168620285458175</v>
      </c>
    </row>
    <row r="6" spans="1:8" ht="13" x14ac:dyDescent="0.3">
      <c r="A6" s="51"/>
      <c r="B6" s="10">
        <v>3</v>
      </c>
      <c r="C6" s="7">
        <f ca="1">SUMIF(Effort!$S$2:$S$4846,"3",Effort!$AB$2:$AB$4845)</f>
        <v>2.7746412037037027</v>
      </c>
      <c r="D6" s="8">
        <f t="shared" ca="1" si="0"/>
        <v>41.32403640626076</v>
      </c>
    </row>
    <row r="7" spans="1:8" ht="13" x14ac:dyDescent="0.3">
      <c r="A7" s="51"/>
      <c r="B7" s="10">
        <v>4</v>
      </c>
      <c r="C7" s="7">
        <f ca="1">SUMIF(Effort!$S$2:$S$4846,"4",Effort!$AB$2:$AB$4845)</f>
        <v>2.2789004629629641</v>
      </c>
      <c r="D7" s="8">
        <f t="shared" ca="1" si="0"/>
        <v>33.940736399365669</v>
      </c>
    </row>
    <row r="8" spans="1:8" ht="13" x14ac:dyDescent="0.3">
      <c r="A8" s="51"/>
      <c r="B8" s="10">
        <v>5</v>
      </c>
      <c r="C8" s="7">
        <f ca="1">SUMIF(Effort!$S$2:$S$4846,"5",Effort!$AB$2:$AB$4845)</f>
        <v>0.44634259259259279</v>
      </c>
      <c r="D8" s="8">
        <f t="shared" ca="1" si="0"/>
        <v>6.6475901537612927</v>
      </c>
    </row>
    <row r="9" spans="1:8" ht="13" x14ac:dyDescent="0.3">
      <c r="A9" s="11"/>
      <c r="B9" s="10">
        <v>6</v>
      </c>
      <c r="C9" s="7">
        <f ca="1">SUMIF(Effort!$S$2:$S$4846,"6",Effort!$AB$2:$AB$4845)</f>
        <v>2.3148148148144365E-4</v>
      </c>
      <c r="D9" s="8">
        <f t="shared" ca="1" si="0"/>
        <v>3.4475625732601411E-3</v>
      </c>
    </row>
    <row r="10" spans="1:8" ht="13" x14ac:dyDescent="0.3">
      <c r="A10" s="11"/>
      <c r="B10" s="12" t="s">
        <v>19</v>
      </c>
      <c r="C10" s="13">
        <f ca="1">SUM(C3:C9)</f>
        <v>6.7143518518518519</v>
      </c>
      <c r="D10" s="14">
        <f ca="1">SUM(D3:D9)</f>
        <v>100</v>
      </c>
    </row>
    <row r="11" spans="1:8" ht="13" x14ac:dyDescent="0.3">
      <c r="A11" s="11"/>
      <c r="B11" s="15"/>
      <c r="C11" s="16"/>
      <c r="D11" s="17"/>
    </row>
    <row r="12" spans="1:8" x14ac:dyDescent="0.3">
      <c r="C12" s="20"/>
      <c r="D12" s="20"/>
    </row>
    <row r="13" spans="1:8" ht="15" customHeight="1" x14ac:dyDescent="0.3">
      <c r="A13" s="51" t="s">
        <v>20</v>
      </c>
      <c r="B13" s="21" t="s">
        <v>21</v>
      </c>
      <c r="C13" s="7">
        <f ca="1">SUMIF(Effort!$R$2:$R$4846,"0",Effort!$AB$2:$AB$4845)</f>
        <v>0.77600694444444407</v>
      </c>
      <c r="D13" s="22">
        <f ca="1">C13/$C$17*100</f>
        <v>11.557436392470517</v>
      </c>
    </row>
    <row r="14" spans="1:8" ht="13" x14ac:dyDescent="0.3">
      <c r="A14" s="51"/>
      <c r="B14" s="23" t="s">
        <v>22</v>
      </c>
      <c r="C14" s="7">
        <f ca="1">SUMIF(Effort!$R$2:$R$4846,"0.25",Effort!$AB$2:$AB$4845)+SUMIF(Effort!$R$2:$R$4846,"0.5",Effort!$AB$2:$AB$4845)+SUMIF(Effort!$R$2:$R$4846,"0.75",Effort!$AB$2:$AB$4845)+SUMIF(Effort!$R$2:$R$4846,"1",Effort!$AB$2:$AB$4845)</f>
        <v>2.526446759259259</v>
      </c>
      <c r="D14" s="22">
        <f t="shared" ref="D14:D17" ca="1" si="1">C14/$C$17*100</f>
        <v>37.627559815210645</v>
      </c>
    </row>
    <row r="15" spans="1:8" ht="15" customHeight="1" x14ac:dyDescent="0.3">
      <c r="A15" s="51"/>
      <c r="B15" s="23" t="s">
        <v>23</v>
      </c>
      <c r="C15" s="7">
        <f ca="1">SUMIF(Effort!$R$2:$R$4846,"1.25",Effort!$AB$2:$AB$4845)+SUMIF(Effort!$R$2:$R$4846,"1.5",Effort!$AB$2:$AB$4845)+SUMIF(Effort!$R$2:$R$4846,"1.75",Effort!$AB$2:$AB$4845)+SUMIF(Effort!$R$2:$R$4846,"2",Effort!$AB$2:$AB$4845)</f>
        <v>2.1373379629629632</v>
      </c>
      <c r="D15" s="22">
        <f t="shared" ca="1" si="1"/>
        <v>31.832379507688067</v>
      </c>
    </row>
    <row r="16" spans="1:8" ht="15" customHeight="1" x14ac:dyDescent="0.3">
      <c r="A16" s="51"/>
      <c r="B16" s="23" t="s">
        <v>24</v>
      </c>
      <c r="C16" s="7">
        <f ca="1">SUMIF(Effort!$R$2:$R$4846,"2.5",Effort!$AB$2:$AB$4845)+SUMIF(Effort!$R$2:$R$4846,"3.5",Effort!$AB$2:$AB$4845)+SUMIF(Effort!$R$2:$R$4846,"3",Effort!$AB$2:$AB$4845)+SUMIF(Effort!$R$2:$R$4846,"4",Effort!$AB$2:$AB$4845)+SUMIF(Effort!$R$2:$R$4846,"5",Effort!$AB$2:$AB$4845)+SUMIF(Effort!$R$2:$R$4846,"6",Effort!$AB$2:$AB$4845)+SUMIF(Effort!$R$2:$R$4846,"7",Effort!$AB$2:$AB$4845)</f>
        <v>1.2745601851851855</v>
      </c>
      <c r="D16" s="22">
        <f t="shared" ca="1" si="1"/>
        <v>18.982624284630774</v>
      </c>
    </row>
    <row r="17" spans="1:15" x14ac:dyDescent="0.3">
      <c r="B17" s="24" t="s">
        <v>19</v>
      </c>
      <c r="C17" s="25">
        <f ca="1">SUM(C13:C16)</f>
        <v>6.7143518518518519</v>
      </c>
      <c r="D17" s="22">
        <f t="shared" ca="1" si="1"/>
        <v>100</v>
      </c>
      <c r="O17" s="9" t="s">
        <v>25</v>
      </c>
    </row>
    <row r="18" spans="1:15" x14ac:dyDescent="0.3">
      <c r="C18" s="20"/>
      <c r="D18" s="20"/>
    </row>
    <row r="19" spans="1:15" ht="15" customHeight="1" x14ac:dyDescent="0.3">
      <c r="C19" s="20"/>
      <c r="D19" s="20"/>
    </row>
    <row r="20" spans="1:15" ht="13" x14ac:dyDescent="0.3">
      <c r="A20" s="51" t="s">
        <v>26</v>
      </c>
      <c r="B20" s="21" t="s">
        <v>27</v>
      </c>
      <c r="C20" s="7">
        <f>SUMIF(Effort!$O$2:$O$4846,"20",Effort!$AB$2:$AB$4846)+SUMIF(Effort!$O$2:$O$4846,"18",Effort!$AB$2:$AB$4846)</f>
        <v>0</v>
      </c>
      <c r="D20" s="22">
        <f>C20/$C$25*100</f>
        <v>0</v>
      </c>
    </row>
    <row r="21" spans="1:15" ht="15" customHeight="1" x14ac:dyDescent="0.3">
      <c r="A21" s="51"/>
      <c r="B21" s="23" t="s">
        <v>28</v>
      </c>
      <c r="C21" s="7">
        <f>SUMIF(Effort!$O$2:$O$4846,"12",Effort!$AB$2:$AB$4846)+SUMIF(Effort!$O$2:$O$4846,"15",Effort!$AB$2:$AB$4846)</f>
        <v>5.0118171296296348</v>
      </c>
      <c r="D21" s="22">
        <f t="shared" ref="D21:D24" si="2">C21/$C$25*100</f>
        <v>74.6433496517962</v>
      </c>
    </row>
    <row r="22" spans="1:15" ht="15" customHeight="1" x14ac:dyDescent="0.3">
      <c r="A22" s="51"/>
      <c r="B22" s="23" t="s">
        <v>29</v>
      </c>
      <c r="C22" s="7">
        <f>SUMIF(Effort!$O$2:$O$4846,"10",Effort!$AB$2:$AB$4846)+SUMIF(Effort!$O$2:$O$4846,"8",Effort!$AB$2:$AB$4846)+SUMIF(Effort!$O$2:$O$4846,"6",Effort!$AB$2:$AB$4846)</f>
        <v>1.273645833333334</v>
      </c>
      <c r="D22" s="22">
        <f t="shared" si="2"/>
        <v>18.969006412466381</v>
      </c>
    </row>
    <row r="23" spans="1:15" ht="13" x14ac:dyDescent="0.3">
      <c r="A23" s="51"/>
      <c r="B23" s="23" t="s">
        <v>30</v>
      </c>
      <c r="C23" s="7">
        <f>SUMIF(Effort!$O$2:$O$4846,"1",Effort!$AB$2:$AB$4846)+SUMIF(Effort!$O$2:$O$4846,"2",Effort!$AB$2:$AB$4846)+SUMIF(Effort!$O$2:$O$4846,"4",Effort!$AB$2:$AB$4846)</f>
        <v>0.29805555555555541</v>
      </c>
      <c r="D23" s="22">
        <f t="shared" si="2"/>
        <v>4.4390815693304777</v>
      </c>
    </row>
    <row r="24" spans="1:15" x14ac:dyDescent="0.3">
      <c r="B24" s="23" t="s">
        <v>31</v>
      </c>
      <c r="C24" s="7">
        <f>SUMIF(Effort!$O$2:$O$4846,"0.1",Effort!$AB$2:$AB$4846)+SUMIF(Effort!$O$2:$O$4846,"0.2",Effort!$AB$2:$AB$4846)+SUMIF(Effort!$O$2:$O$4846,"0.3",Effort!$AB$2:$AB$4846)++SUMIF(Effort!$O$2:$O$4846,"0.5",Effort!$AB$2:$AB$4846)</f>
        <v>0.13083333333333352</v>
      </c>
      <c r="D24" s="22">
        <f t="shared" si="2"/>
        <v>1.9485623664069516</v>
      </c>
    </row>
    <row r="25" spans="1:15" ht="15" customHeight="1" x14ac:dyDescent="0.3">
      <c r="B25" s="24" t="s">
        <v>19</v>
      </c>
      <c r="C25" s="25">
        <f>SUM(C20:C24)</f>
        <v>6.7143518518518572</v>
      </c>
      <c r="D25" s="26"/>
    </row>
    <row r="26" spans="1:15" ht="15" customHeight="1" x14ac:dyDescent="0.3">
      <c r="B26" s="27"/>
      <c r="C26" s="20"/>
      <c r="D26" s="20"/>
    </row>
    <row r="27" spans="1:15" ht="15" customHeight="1" x14ac:dyDescent="0.3">
      <c r="C27" s="20"/>
      <c r="D27" s="20"/>
    </row>
    <row r="28" spans="1:15" ht="15" customHeight="1" x14ac:dyDescent="0.3">
      <c r="A28" s="51" t="s">
        <v>32</v>
      </c>
      <c r="B28" s="21" t="s">
        <v>33</v>
      </c>
      <c r="C28" s="7">
        <f ca="1">SUMIF(Effort!$T$2:$T$4846,"0",Effort!$AB$2:$AB$4845)</f>
        <v>0</v>
      </c>
      <c r="D28" s="22">
        <f ca="1">(C28/C37)*100</f>
        <v>0</v>
      </c>
    </row>
    <row r="29" spans="1:15" ht="15" customHeight="1" x14ac:dyDescent="0.3">
      <c r="A29" s="51"/>
      <c r="B29" s="23" t="s">
        <v>34</v>
      </c>
      <c r="C29" s="7">
        <f ca="1">SUMIF(Effort!$T$2:$T$4846,"1",Effort!$AB$2:$AB$4845)</f>
        <v>0.18041666666666684</v>
      </c>
      <c r="D29" s="28">
        <f ca="1">(C29/C37)*100</f>
        <v>2.6870302695993953</v>
      </c>
      <c r="E29" s="9" t="s">
        <v>35</v>
      </c>
    </row>
    <row r="30" spans="1:15" ht="15" customHeight="1" x14ac:dyDescent="0.3">
      <c r="A30" s="51"/>
      <c r="B30" s="23" t="s">
        <v>36</v>
      </c>
      <c r="C30" s="7">
        <f ca="1">SUMIF(Effort!$T$2:$T$4846,"2",Effort!$AB$2:$AB$4845)</f>
        <v>0.93899305555555557</v>
      </c>
      <c r="D30" s="28">
        <f ca="1">(C30/C37)*100</f>
        <v>13.984865200303384</v>
      </c>
      <c r="E30" s="29">
        <f ca="1">SUM(C28:C31)</f>
        <v>3.0078125</v>
      </c>
    </row>
    <row r="31" spans="1:15" ht="15" customHeight="1" x14ac:dyDescent="0.3">
      <c r="A31" s="51"/>
      <c r="B31" s="23" t="s">
        <v>37</v>
      </c>
      <c r="C31" s="7">
        <f ca="1">SUMIF(Effort!$T$2:$T$4846,"3",Effort!$AB$2:$AB$4845)</f>
        <v>1.8884027777777779</v>
      </c>
      <c r="D31" s="28">
        <f ca="1">(C31/C37)*100</f>
        <v>28.1248707164035</v>
      </c>
      <c r="E31" s="9" t="s">
        <v>38</v>
      </c>
    </row>
    <row r="32" spans="1:15" ht="15" customHeight="1" x14ac:dyDescent="0.3">
      <c r="A32" s="51"/>
      <c r="B32" s="23" t="s">
        <v>39</v>
      </c>
      <c r="C32" s="7">
        <f ca="1">SUMIF(Effort!$T$2:$T$4846,"4",Effort!$AB$2:$AB$4845)</f>
        <v>1.7341203703703705</v>
      </c>
      <c r="D32" s="28">
        <f ca="1">(C32/C37)*100</f>
        <v>25.82707026132524</v>
      </c>
      <c r="E32" s="29">
        <f ca="1">SUM(C28:C33)</f>
        <v>5.925011574074075</v>
      </c>
    </row>
    <row r="33" spans="1:9" ht="15" customHeight="1" x14ac:dyDescent="0.3">
      <c r="A33" s="51"/>
      <c r="B33" s="23" t="s">
        <v>40</v>
      </c>
      <c r="C33" s="7">
        <f ca="1">SUMIF(Effort!$T$2:$T$4846,"5",Effort!$AB$2:$AB$4845)</f>
        <v>1.183078703703704</v>
      </c>
      <c r="D33" s="28">
        <f ca="1">(C33/C37)*100</f>
        <v>17.620147555678141</v>
      </c>
    </row>
    <row r="34" spans="1:9" ht="15" customHeight="1" x14ac:dyDescent="0.3">
      <c r="A34" s="51"/>
      <c r="B34" s="23" t="s">
        <v>41</v>
      </c>
      <c r="C34" s="7">
        <f ca="1">SUMIF(Effort!$T$2:$T$4846,"6",Effort!$AB$2:$AB$4845)</f>
        <v>0.69464120370370397</v>
      </c>
      <c r="D34" s="28">
        <f ca="1">(C34/C37)*100</f>
        <v>10.345618147969388</v>
      </c>
    </row>
    <row r="35" spans="1:9" ht="13" x14ac:dyDescent="0.3">
      <c r="A35" s="51"/>
      <c r="B35" s="23" t="s">
        <v>42</v>
      </c>
      <c r="C35" s="7">
        <f ca="1">SUMIF(Effort!$T$2:$T$4846,"7",Effort!$AB$2:$AB$4845)</f>
        <v>9.4699074074074074E-2</v>
      </c>
      <c r="D35" s="28">
        <f ca="1">(C35/C37)*100</f>
        <v>1.4103978487209541</v>
      </c>
    </row>
    <row r="36" spans="1:9" ht="13" x14ac:dyDescent="0.3">
      <c r="A36" s="51"/>
      <c r="B36" s="23" t="s">
        <v>43</v>
      </c>
      <c r="C36" s="7">
        <f ca="1">SUMIF(Effort!$T$2:$T$4846,"8",Effort!$AB$2:$AB$4845)</f>
        <v>0</v>
      </c>
      <c r="D36" s="28">
        <f ca="1">(C36/C37)*100</f>
        <v>0</v>
      </c>
    </row>
    <row r="37" spans="1:9" ht="13" x14ac:dyDescent="0.3">
      <c r="A37" s="51"/>
      <c r="B37" s="24" t="s">
        <v>19</v>
      </c>
      <c r="C37" s="25">
        <f ca="1">SUM(C28:C36)</f>
        <v>6.7143518518518528</v>
      </c>
      <c r="D37" s="26"/>
    </row>
    <row r="38" spans="1:9" x14ac:dyDescent="0.3">
      <c r="D38" s="31"/>
      <c r="F38" s="32"/>
      <c r="G38" s="16"/>
      <c r="H38" s="17"/>
      <c r="I38" s="33"/>
    </row>
    <row r="39" spans="1:9" x14ac:dyDescent="0.3">
      <c r="F39" s="32"/>
      <c r="G39" s="34"/>
      <c r="H39" s="17"/>
      <c r="I39" s="33"/>
    </row>
    <row r="40" spans="1:9" ht="15" customHeight="1" x14ac:dyDescent="0.3">
      <c r="A40" s="49" t="s">
        <v>55</v>
      </c>
      <c r="B40" s="35" t="s">
        <v>52</v>
      </c>
      <c r="C40" s="7">
        <f ca="1">SUMIF(Effort!$F$2:$F$4846,"Line transect (strip)",Effort!$AB$2:$AB$4845)</f>
        <v>5.9689351851851917</v>
      </c>
      <c r="D40" s="22">
        <f ca="1">(C40/$C$43)*100</f>
        <v>88.898159001585896</v>
      </c>
      <c r="F40" s="32"/>
      <c r="G40" s="36"/>
      <c r="H40" s="17"/>
      <c r="I40" s="33"/>
    </row>
    <row r="41" spans="1:9" ht="13" x14ac:dyDescent="0.3">
      <c r="A41" s="49"/>
      <c r="B41" s="37" t="s">
        <v>53</v>
      </c>
      <c r="C41" s="7">
        <f ca="1">SUMIF(Effort!$F$2:$F$4846,"Point transect",Effort!$AB$2:$AB$4845)</f>
        <v>0.22175925925925949</v>
      </c>
      <c r="D41" s="22">
        <f t="shared" ref="D41:D42" ca="1" si="3">(C41/$C$43)*100</f>
        <v>3.3027649451837551</v>
      </c>
      <c r="F41" s="38"/>
      <c r="G41" s="34"/>
      <c r="H41" s="17"/>
      <c r="I41" s="33"/>
    </row>
    <row r="42" spans="1:9" ht="13" x14ac:dyDescent="0.3">
      <c r="A42" s="49"/>
      <c r="B42" s="39" t="s">
        <v>54</v>
      </c>
      <c r="C42" s="7">
        <f ca="1">SUMIF(Effort!$F$2:$F$4846,"Casual watch",Effort!$AB$2:$AB$4845)</f>
        <v>0.52365740740740685</v>
      </c>
      <c r="D42" s="22">
        <f t="shared" ca="1" si="3"/>
        <v>7.7990760532303502</v>
      </c>
      <c r="F42" s="41"/>
      <c r="G42" s="41"/>
      <c r="H42" s="41"/>
      <c r="I42" s="41"/>
    </row>
    <row r="43" spans="1:9" ht="13" x14ac:dyDescent="0.3">
      <c r="A43" s="49"/>
      <c r="B43" s="42" t="s">
        <v>19</v>
      </c>
      <c r="C43" s="40">
        <f ca="1">SUM(C40:C42)</f>
        <v>6.7143518518518581</v>
      </c>
      <c r="D43" s="26">
        <f ca="1">SUM(D40:D42)</f>
        <v>100</v>
      </c>
    </row>
    <row r="44" spans="1:9" x14ac:dyDescent="0.3">
      <c r="E44" s="9" t="s">
        <v>44</v>
      </c>
    </row>
    <row r="45" spans="1:9" x14ac:dyDescent="0.3">
      <c r="E45" s="29">
        <f ca="1">AVERAGE(C46:C71)</f>
        <v>0.17178196225071232</v>
      </c>
    </row>
    <row r="46" spans="1:9" x14ac:dyDescent="0.3">
      <c r="B46" s="43">
        <v>44727</v>
      </c>
      <c r="C46" s="7">
        <f ca="1">SUMIF(Effort!$A$2:$A$4846,$B46,Effort!$AB$2:$AB$4845)</f>
        <v>0.1357291666666669</v>
      </c>
      <c r="D46" s="22">
        <f ca="1">(C46/$C$87)*100</f>
        <v>2.021478314831417</v>
      </c>
    </row>
    <row r="47" spans="1:9" x14ac:dyDescent="0.3">
      <c r="B47" s="43">
        <v>44728</v>
      </c>
      <c r="C47" s="7">
        <f ca="1">SUMIF(Effort!$A$2:$A$4846,$B47,Effort!$AB$2:$AB$4845)</f>
        <v>0.231527777777778</v>
      </c>
      <c r="D47" s="22">
        <f t="shared" ref="D47:D61" ca="1" si="4">(C47/$C$87)*100</f>
        <v>3.4482520857753585</v>
      </c>
    </row>
    <row r="48" spans="1:9" x14ac:dyDescent="0.3">
      <c r="B48" s="43">
        <v>44729</v>
      </c>
      <c r="C48" s="7">
        <f ca="1">SUMIF(Effort!$A$2:$A$4846,$B48,Effort!$AB$2:$AB$4845)</f>
        <v>0.16849537037037016</v>
      </c>
      <c r="D48" s="22">
        <f t="shared" ca="1" si="4"/>
        <v>2.509480797076463</v>
      </c>
    </row>
    <row r="49" spans="2:4" x14ac:dyDescent="0.3">
      <c r="B49" s="43">
        <v>44730</v>
      </c>
      <c r="C49" s="7">
        <f ca="1">SUMIF(Effort!$A$2:$A$4846,$B49,Effort!$AB$2:$AB$4845)</f>
        <v>0.13760416666666669</v>
      </c>
      <c r="D49" s="22">
        <f t="shared" ca="1" si="4"/>
        <v>2.0494035716748256</v>
      </c>
    </row>
    <row r="50" spans="2:4" x14ac:dyDescent="0.3">
      <c r="B50" s="43">
        <v>44731</v>
      </c>
      <c r="C50" s="7">
        <f ca="1">SUMIF(Effort!$A$2:$A$4846,$B50,Effort!$AB$2:$AB$4845)</f>
        <v>0</v>
      </c>
      <c r="D50" s="22">
        <f t="shared" ca="1" si="4"/>
        <v>0</v>
      </c>
    </row>
    <row r="51" spans="2:4" x14ac:dyDescent="0.3">
      <c r="B51" s="43">
        <v>44732</v>
      </c>
      <c r="C51" s="7">
        <f ca="1">SUMIF(Effort!$A$2:$A$4846,$B51,Effort!$AB$2:$AB$4845)</f>
        <v>0.24493055555555565</v>
      </c>
      <c r="D51" s="22">
        <f t="shared" ca="1" si="4"/>
        <v>3.6478659587671518</v>
      </c>
    </row>
    <row r="52" spans="2:4" x14ac:dyDescent="0.3">
      <c r="B52" s="43">
        <v>44733</v>
      </c>
      <c r="C52" s="7">
        <f ca="1">SUMIF(Effort!$A$2:$A$4846,$B52,Effort!$AB$2:$AB$4845)</f>
        <v>0.25702546296296302</v>
      </c>
      <c r="D52" s="22">
        <f t="shared" ca="1" si="4"/>
        <v>3.8280011032200232</v>
      </c>
    </row>
    <row r="53" spans="2:4" x14ac:dyDescent="0.3">
      <c r="B53" s="43">
        <v>44734</v>
      </c>
      <c r="C53" s="7">
        <f ca="1">SUMIF(Effort!$A$2:$A$4846,$B53,Effort!$AB$2:$AB$4845)</f>
        <v>0.25502314814814797</v>
      </c>
      <c r="D53" s="22">
        <f t="shared" ca="1" si="4"/>
        <v>3.7981796869613142</v>
      </c>
    </row>
    <row r="54" spans="2:4" x14ac:dyDescent="0.3">
      <c r="B54" s="43">
        <v>44735</v>
      </c>
      <c r="C54" s="7">
        <f ca="1">SUMIF(Effort!$A$2:$A$4846,$B54,Effort!$AB$2:$AB$4845)</f>
        <v>0.28333333333333355</v>
      </c>
      <c r="D54" s="22">
        <f t="shared" ca="1" si="4"/>
        <v>4.2198165896711037</v>
      </c>
    </row>
    <row r="55" spans="2:4" x14ac:dyDescent="0.3">
      <c r="B55" s="43">
        <v>44736</v>
      </c>
      <c r="C55" s="7">
        <f ca="1">SUMIF(Effort!$A$2:$A$4846,$B55,Effort!$AB$2:$AB$4845)</f>
        <v>0.21168981481481475</v>
      </c>
      <c r="D55" s="22">
        <f t="shared" ca="1" si="4"/>
        <v>3.1527959732469122</v>
      </c>
    </row>
    <row r="56" spans="2:4" x14ac:dyDescent="0.3">
      <c r="B56" s="43">
        <v>44737</v>
      </c>
      <c r="C56" s="7">
        <f ca="1">SUMIF(Effort!$A$2:$A$4846,$B56,Effort!$AB$2:$AB$4845)</f>
        <v>0.23208333333333347</v>
      </c>
      <c r="D56" s="22">
        <f t="shared" ca="1" si="4"/>
        <v>3.4565262359511828</v>
      </c>
    </row>
    <row r="57" spans="2:4" x14ac:dyDescent="0.3">
      <c r="B57" s="43">
        <v>44738</v>
      </c>
      <c r="C57" s="7">
        <f ca="1">SUMIF(Effort!$A$2:$A$4846,$B57,Effort!$AB$2:$AB$4845)</f>
        <v>0.15170138888888896</v>
      </c>
      <c r="D57" s="22">
        <f t="shared" ca="1" si="4"/>
        <v>2.2593601323864028</v>
      </c>
    </row>
    <row r="58" spans="2:4" x14ac:dyDescent="0.3">
      <c r="B58" s="43">
        <v>44739</v>
      </c>
      <c r="C58" s="7">
        <f ca="1">SUMIF(Effort!$A$2:$A$4846,$B58,Effort!$AB$2:$AB$4845)</f>
        <v>0.18046296296296299</v>
      </c>
      <c r="D58" s="22">
        <f t="shared" ca="1" si="4"/>
        <v>2.6877197821140446</v>
      </c>
    </row>
    <row r="59" spans="2:4" x14ac:dyDescent="0.3">
      <c r="B59" s="43">
        <v>44740</v>
      </c>
      <c r="C59" s="7">
        <f ca="1">SUMIF(Effort!$A$2:$A$4846,$B59,Effort!$AB$2:$AB$4845)</f>
        <v>0.22292824074074091</v>
      </c>
      <c r="D59" s="22">
        <f t="shared" ca="1" si="4"/>
        <v>3.3201751361787228</v>
      </c>
    </row>
    <row r="60" spans="2:4" x14ac:dyDescent="0.3">
      <c r="B60" s="43">
        <v>44741</v>
      </c>
      <c r="C60" s="7">
        <f ca="1">SUMIF(Effort!$A$2:$A$4846,$B60,Effort!$AB$2:$AB$4845)</f>
        <v>0.23574074074074053</v>
      </c>
      <c r="D60" s="22">
        <f t="shared" ca="1" si="4"/>
        <v>3.5109977246086972</v>
      </c>
    </row>
    <row r="61" spans="2:4" x14ac:dyDescent="0.3">
      <c r="B61" s="43">
        <v>44742</v>
      </c>
      <c r="C61" s="7">
        <f ca="1">SUMIF(Effort!$A$2:$A$4846,$B61,Effort!$AB$2:$AB$4845)</f>
        <v>0.25474537037037026</v>
      </c>
      <c r="D61" s="22">
        <f t="shared" ca="1" si="4"/>
        <v>3.7940426118734023</v>
      </c>
    </row>
    <row r="62" spans="2:4" x14ac:dyDescent="0.3">
      <c r="B62" s="43">
        <v>44743</v>
      </c>
      <c r="C62" s="7">
        <f ca="1">SUMIF(Effort!$A$2:$A$4846,$B62,Effort!$AB$2:$AB$4845)</f>
        <v>0.15541666666666681</v>
      </c>
      <c r="D62" s="22">
        <f ca="1">(C62/$C$87)*100</f>
        <v>2.3146935116872385</v>
      </c>
    </row>
    <row r="63" spans="2:4" x14ac:dyDescent="0.3">
      <c r="B63" s="43">
        <v>44744</v>
      </c>
      <c r="C63" s="7">
        <f ca="1">SUMIF(Effort!$A$2:$A$4846,$B63,Effort!$AB$2:$AB$4845)</f>
        <v>0.25695601851851874</v>
      </c>
      <c r="D63" s="22">
        <f ca="1">(C63/$C$87)*100</f>
        <v>3.8269668344480472</v>
      </c>
    </row>
    <row r="64" spans="2:4" x14ac:dyDescent="0.3">
      <c r="B64" s="43">
        <v>44745</v>
      </c>
      <c r="C64" s="7">
        <f ca="1">SUMIF(Effort!$A$2:$A$4846,$B64,Effort!$AB$2:$AB$4845)</f>
        <v>0.22309027777777762</v>
      </c>
      <c r="D64" s="22">
        <f t="shared" ref="D64:D86" ca="1" si="5">(C64/$C$87)*100</f>
        <v>3.322588429980001</v>
      </c>
    </row>
    <row r="65" spans="2:5" x14ac:dyDescent="0.3">
      <c r="B65" s="43">
        <v>44746</v>
      </c>
      <c r="C65" s="7">
        <f ca="1">SUMIF(Effort!$A$2:$A$4846,$B65,Effort!$AB$2:$AB$4845)</f>
        <v>6.5752314814814694E-2</v>
      </c>
      <c r="D65" s="22">
        <f t="shared" ca="1" si="5"/>
        <v>0.97928014893470094</v>
      </c>
    </row>
    <row r="66" spans="2:5" x14ac:dyDescent="0.3">
      <c r="B66" s="43">
        <v>44747</v>
      </c>
      <c r="C66" s="7">
        <f ca="1">SUMIF(Effort!$A$2:$A$4846,$B66,Effort!$AB$2:$AB$4845)</f>
        <v>0</v>
      </c>
      <c r="D66" s="22">
        <f t="shared" ca="1" si="5"/>
        <v>0</v>
      </c>
      <c r="E66" s="29">
        <f ca="1">SUM($C$46:$C$65)</f>
        <v>3.9042361111111124</v>
      </c>
    </row>
    <row r="67" spans="2:5" x14ac:dyDescent="0.3">
      <c r="B67" s="43">
        <v>44748</v>
      </c>
      <c r="C67" s="7">
        <f ca="1">SUMIF(Effort!$A$2:$A$4846,$B67,Effort!$AB$2:$AB$4845)</f>
        <v>0.14730324074074075</v>
      </c>
      <c r="D67" s="22">
        <f t="shared" ca="1" si="5"/>
        <v>2.1938564434944485</v>
      </c>
    </row>
    <row r="68" spans="2:5" x14ac:dyDescent="0.3">
      <c r="B68" s="43">
        <v>44749</v>
      </c>
      <c r="C68" s="7">
        <f ca="1">SUMIF(Effort!$A$2:$A$4846,$B68,Effort!$AB$2:$AB$4845)</f>
        <v>0.20832175925925905</v>
      </c>
      <c r="D68" s="22">
        <f t="shared" ca="1" si="5"/>
        <v>3.1026339378059671</v>
      </c>
    </row>
    <row r="69" spans="2:5" x14ac:dyDescent="0.3">
      <c r="B69" s="43">
        <v>44750</v>
      </c>
      <c r="C69" s="7">
        <f ca="1">SUMIF(Effort!$A$2:$A$4846,$B69,Effort!$AB$2:$AB$4845)</f>
        <v>0.1165972222222223</v>
      </c>
      <c r="D69" s="22">
        <f t="shared" ca="1" si="5"/>
        <v>1.7365372681514173</v>
      </c>
    </row>
    <row r="70" spans="2:5" x14ac:dyDescent="0.3">
      <c r="B70" s="43">
        <v>44751</v>
      </c>
      <c r="C70" s="7">
        <f ca="1">SUMIF(Effort!$A$2:$A$4846,$B70,Effort!$AB$2:$AB$4845)</f>
        <v>0</v>
      </c>
      <c r="D70" s="22">
        <f t="shared" ca="1" si="5"/>
        <v>0</v>
      </c>
    </row>
    <row r="71" spans="2:5" x14ac:dyDescent="0.3">
      <c r="B71" s="43">
        <v>44752</v>
      </c>
      <c r="C71" s="7">
        <f ca="1">SUMIF(Effort!$A$2:$A$4846,$B71,Effort!$AB$2:$AB$4845)</f>
        <v>8.9872685185185319E-2</v>
      </c>
      <c r="D71" s="22">
        <f t="shared" ca="1" si="5"/>
        <v>1.3385161690684699</v>
      </c>
    </row>
    <row r="72" spans="2:5" x14ac:dyDescent="0.3">
      <c r="B72" s="43">
        <v>44753</v>
      </c>
      <c r="C72" s="7">
        <f ca="1">SUMIF(Effort!$A$2:$A$4846,$B72,Effort!$AB$2:$AB$4845)</f>
        <v>0.1447569444444447</v>
      </c>
      <c r="D72" s="22">
        <f t="shared" ca="1" si="5"/>
        <v>2.1559332551885846</v>
      </c>
    </row>
    <row r="73" spans="2:5" x14ac:dyDescent="0.3">
      <c r="B73" s="43">
        <v>44754</v>
      </c>
      <c r="C73" s="7">
        <f ca="1">SUMIF(Effort!$A$2:$A$4846,$B73,Effort!$AB$2:$AB$4845)</f>
        <v>7.8425925925925899E-2</v>
      </c>
      <c r="D73" s="22">
        <f t="shared" ca="1" si="5"/>
        <v>1.1680341998207258</v>
      </c>
    </row>
    <row r="74" spans="2:5" x14ac:dyDescent="0.3">
      <c r="B74" s="43">
        <v>44755</v>
      </c>
      <c r="C74" s="7">
        <f ca="1">SUMIF(Effort!$A$2:$A$4846,$B74,Effort!$AB$2:$AB$4845)</f>
        <v>0.12619212962962945</v>
      </c>
      <c r="D74" s="22">
        <f t="shared" ca="1" si="5"/>
        <v>1.8794387368130696</v>
      </c>
    </row>
    <row r="75" spans="2:5" x14ac:dyDescent="0.3">
      <c r="B75" s="43">
        <v>44756</v>
      </c>
      <c r="C75" s="7">
        <f ca="1">SUMIF(Effort!$A$2:$A$4846,$B75,Effort!$AB$2:$AB$4845)</f>
        <v>0.2017708333333334</v>
      </c>
      <c r="D75" s="22">
        <f t="shared" ca="1" si="5"/>
        <v>3.0050679169826933</v>
      </c>
    </row>
    <row r="76" spans="2:5" x14ac:dyDescent="0.3">
      <c r="B76" s="43">
        <v>44757</v>
      </c>
      <c r="C76" s="7">
        <f ca="1">SUMIF(Effort!$A$2:$A$4846,$B76,Effort!$AB$2:$AB$4845)</f>
        <v>0.19635416666666633</v>
      </c>
      <c r="D76" s="22">
        <f t="shared" ca="1" si="5"/>
        <v>2.9243949527683868</v>
      </c>
    </row>
    <row r="77" spans="2:5" x14ac:dyDescent="0.3">
      <c r="B77" s="43">
        <v>44758</v>
      </c>
      <c r="C77" s="7">
        <f ca="1">SUMIF(Effort!$A$2:$A$4846,$B77,Effort!$AB$2:$AB$4845)</f>
        <v>0.21954861111111112</v>
      </c>
      <c r="D77" s="22">
        <f t="shared" ca="1" si="5"/>
        <v>3.2698407226091146</v>
      </c>
    </row>
    <row r="78" spans="2:5" x14ac:dyDescent="0.3">
      <c r="B78" s="43">
        <v>44759</v>
      </c>
      <c r="C78" s="7">
        <f ca="1">SUMIF(Effort!$A$2:$A$4846,$B78,Effort!$AB$2:$AB$4845)</f>
        <v>0.18635416666666643</v>
      </c>
      <c r="D78" s="22">
        <f t="shared" ca="1" si="5"/>
        <v>2.7754602496035257</v>
      </c>
    </row>
    <row r="79" spans="2:5" x14ac:dyDescent="0.3">
      <c r="B79" s="43">
        <v>44760</v>
      </c>
      <c r="C79" s="7">
        <f ca="1">SUMIF(Effort!$A$2:$A$4846,$B79,Effort!$AB$2:$AB$4845)</f>
        <v>0.22427083333333359</v>
      </c>
      <c r="D79" s="22">
        <f t="shared" ca="1" si="5"/>
        <v>3.3401709991036359</v>
      </c>
    </row>
    <row r="80" spans="2:5" x14ac:dyDescent="0.3">
      <c r="B80" s="43">
        <v>44761</v>
      </c>
      <c r="C80" s="7">
        <f ca="1">SUMIF(Effort!$A$2:$A$4846,$B80,Effort!$AB$2:$AB$4845)</f>
        <v>0.18768518518518529</v>
      </c>
      <c r="D80" s="22">
        <f t="shared" ca="1" si="5"/>
        <v>2.7952837343997796</v>
      </c>
    </row>
    <row r="81" spans="2:4" x14ac:dyDescent="0.3">
      <c r="B81" s="43">
        <v>44762</v>
      </c>
      <c r="C81" s="7">
        <f ca="1">SUMIF(Effort!$A$2:$A$4846,$B81,Effort!$AB$2:$AB$4845)</f>
        <v>0.23055555555555557</v>
      </c>
      <c r="D81" s="22">
        <f t="shared" ca="1" si="5"/>
        <v>3.4337723229676604</v>
      </c>
    </row>
    <row r="82" spans="2:4" x14ac:dyDescent="0.3">
      <c r="B82" s="43">
        <v>44763</v>
      </c>
      <c r="C82" s="7">
        <f ca="1">SUMIF(Effort!$A$2:$A$4846,$B82,Effort!$AB$2:$AB$4845)</f>
        <v>0.19971064814814793</v>
      </c>
      <c r="D82" s="22">
        <f t="shared" ca="1" si="5"/>
        <v>2.9743846100806683</v>
      </c>
    </row>
    <row r="83" spans="2:4" x14ac:dyDescent="0.3">
      <c r="B83" s="43">
        <v>44764</v>
      </c>
      <c r="C83" s="7">
        <f ca="1">SUMIF(Effort!$A$2:$A$4846,$B83,Effort!$AB$2:$AB$4845)</f>
        <v>0.2523958333333331</v>
      </c>
      <c r="D83" s="22">
        <f t="shared" ca="1" si="5"/>
        <v>3.7590498517548045</v>
      </c>
    </row>
    <row r="84" spans="2:4" x14ac:dyDescent="0.3">
      <c r="B84" s="43">
        <v>44765</v>
      </c>
      <c r="C84" s="7">
        <f ca="1">SUMIF(Effort!$A$2:$A$4846,$B84,Effort!$AB$2:$AB$4845)</f>
        <v>0</v>
      </c>
      <c r="D84" s="22">
        <f t="shared" ca="1" si="5"/>
        <v>0</v>
      </c>
    </row>
    <row r="85" spans="2:4" x14ac:dyDescent="0.3">
      <c r="B85" s="43"/>
      <c r="C85" s="7">
        <f ca="1">SUMIF(Effort!$A$2:$A$4846,$B85,Effort!$AB$2:$AB$4845)</f>
        <v>0</v>
      </c>
      <c r="D85" s="22">
        <f t="shared" ca="1" si="5"/>
        <v>0</v>
      </c>
    </row>
    <row r="86" spans="2:4" x14ac:dyDescent="0.3">
      <c r="B86" s="43"/>
      <c r="C86" s="7">
        <f ca="1">SUMIF(Effort!$A$2:$A$4846,$B86,Effort!$AB$2:$AB$4845)</f>
        <v>0</v>
      </c>
      <c r="D86" s="22">
        <f t="shared" ca="1" si="5"/>
        <v>0</v>
      </c>
    </row>
    <row r="87" spans="2:4" x14ac:dyDescent="0.3">
      <c r="B87" s="24" t="s">
        <v>19</v>
      </c>
      <c r="C87" s="25">
        <f ca="1">SUM($C$46:$C$86)</f>
        <v>6.7143518518518546</v>
      </c>
      <c r="D87" s="26">
        <f ca="1">SUM(D46:D86)</f>
        <v>99.999999999999957</v>
      </c>
    </row>
    <row r="88" spans="2:4" x14ac:dyDescent="0.3">
      <c r="B88" s="24" t="s">
        <v>51</v>
      </c>
      <c r="C88" s="25">
        <f ca="1">AVERAGE(C46:C65,C67:C83)</f>
        <v>0.18146896896896905</v>
      </c>
      <c r="D88" s="26"/>
    </row>
    <row r="89" spans="2:4" x14ac:dyDescent="0.3">
      <c r="B89" s="24" t="s">
        <v>56</v>
      </c>
      <c r="C89" s="25">
        <f ca="1">MAX($C$46:$C$84)</f>
        <v>0.28333333333333355</v>
      </c>
      <c r="D89" s="26"/>
    </row>
    <row r="90" spans="2:4" x14ac:dyDescent="0.3">
      <c r="B90" s="24" t="s">
        <v>85</v>
      </c>
      <c r="C90" s="25">
        <f ca="1">AVERAGE($C$46:$C$65)</f>
        <v>0.19521180555555562</v>
      </c>
      <c r="D90" s="26"/>
    </row>
    <row r="91" spans="2:4" x14ac:dyDescent="0.3">
      <c r="B91" s="24" t="s">
        <v>87</v>
      </c>
      <c r="C91" s="25">
        <f ca="1">SUM($C$46:$C$65)</f>
        <v>3.9042361111111124</v>
      </c>
      <c r="D91" s="26"/>
    </row>
    <row r="92" spans="2:4" x14ac:dyDescent="0.3">
      <c r="B92" s="24" t="s">
        <v>88</v>
      </c>
      <c r="C92" s="25">
        <f ca="1">SUM($C$67:$C$86)</f>
        <v>2.81011574074074</v>
      </c>
      <c r="D92" s="26"/>
    </row>
    <row r="93" spans="2:4" x14ac:dyDescent="0.3">
      <c r="B93" s="24" t="s">
        <v>86</v>
      </c>
      <c r="C93" s="25">
        <f ca="1">AVERAGE($C$67:$C$83)</f>
        <v>0.16530092592592588</v>
      </c>
      <c r="D93" s="26"/>
    </row>
  </sheetData>
  <mergeCells count="6">
    <mergeCell ref="A40:A43"/>
    <mergeCell ref="G1:H1"/>
    <mergeCell ref="A3:A8"/>
    <mergeCell ref="A13:A16"/>
    <mergeCell ref="A20:A23"/>
    <mergeCell ref="A28:A3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SOP</vt:lpstr>
      <vt:lpstr>Effort</vt:lpstr>
      <vt:lpstr>Weather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Peter McDonnell (Housing)</cp:lastModifiedBy>
  <dcterms:created xsi:type="dcterms:W3CDTF">2019-11-26T19:19:52Z</dcterms:created>
  <dcterms:modified xsi:type="dcterms:W3CDTF">2023-04-03T08:45:56Z</dcterms:modified>
</cp:coreProperties>
</file>