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npublished_NPWS\Unpublished\BDLS22_Bottlenose_Dolphin_Lower_Shannon SAC\BDLS222\excel_csv\"/>
    </mc:Choice>
  </mc:AlternateContent>
  <bookViews>
    <workbookView xWindow="-110" yWindow="-110" windowWidth="23260" windowHeight="12460"/>
  </bookViews>
  <sheets>
    <sheet name="BDLS22_Surveys" sheetId="1" r:id="rId1"/>
  </sheets>
  <definedNames>
    <definedName name="_xlnm._FilterDatabase" localSheetId="0" hidden="1">BDLS22_Surveys!$X$1:$X$185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85" i="1" l="1"/>
  <c r="N185" i="1"/>
  <c r="O185" i="1" s="1"/>
  <c r="T184" i="1"/>
  <c r="N184" i="1"/>
  <c r="O184" i="1" s="1"/>
  <c r="T183" i="1"/>
  <c r="N183" i="1"/>
  <c r="O183" i="1" s="1"/>
  <c r="T182" i="1"/>
  <c r="N182" i="1"/>
  <c r="O182" i="1" s="1"/>
  <c r="T181" i="1"/>
  <c r="N181" i="1"/>
  <c r="O181" i="1" s="1"/>
  <c r="T180" i="1"/>
  <c r="N180" i="1"/>
  <c r="O180" i="1" s="1"/>
  <c r="T179" i="1"/>
  <c r="N179" i="1"/>
  <c r="O179" i="1" s="1"/>
  <c r="T178" i="1"/>
  <c r="N178" i="1"/>
  <c r="O178" i="1" s="1"/>
  <c r="T177" i="1"/>
  <c r="N177" i="1"/>
  <c r="O177" i="1" s="1"/>
  <c r="T176" i="1"/>
  <c r="N176" i="1"/>
  <c r="O176" i="1" s="1"/>
  <c r="T175" i="1"/>
  <c r="N175" i="1"/>
  <c r="O175" i="1" s="1"/>
  <c r="T174" i="1"/>
  <c r="N174" i="1"/>
  <c r="O174" i="1" s="1"/>
  <c r="T173" i="1"/>
  <c r="N173" i="1"/>
  <c r="O173" i="1" s="1"/>
  <c r="T172" i="1"/>
  <c r="N172" i="1"/>
  <c r="O172" i="1" s="1"/>
  <c r="T171" i="1"/>
  <c r="N171" i="1"/>
  <c r="O171" i="1" s="1"/>
  <c r="T170" i="1"/>
  <c r="N170" i="1"/>
  <c r="O170" i="1" s="1"/>
  <c r="T169" i="1"/>
  <c r="N169" i="1"/>
  <c r="O169" i="1" s="1"/>
  <c r="T168" i="1"/>
  <c r="N168" i="1"/>
  <c r="O168" i="1" s="1"/>
  <c r="T167" i="1"/>
  <c r="N167" i="1"/>
  <c r="O167" i="1" s="1"/>
  <c r="T166" i="1"/>
  <c r="N166" i="1"/>
  <c r="O166" i="1" s="1"/>
  <c r="T165" i="1"/>
  <c r="N165" i="1"/>
  <c r="O165" i="1" s="1"/>
  <c r="T164" i="1"/>
  <c r="N164" i="1"/>
  <c r="O164" i="1" s="1"/>
  <c r="T163" i="1"/>
  <c r="N163" i="1"/>
  <c r="O163" i="1" s="1"/>
  <c r="T162" i="1"/>
  <c r="N162" i="1"/>
  <c r="O162" i="1" s="1"/>
  <c r="T161" i="1"/>
  <c r="N161" i="1"/>
  <c r="O161" i="1" s="1"/>
  <c r="T160" i="1"/>
  <c r="N160" i="1"/>
  <c r="O160" i="1" s="1"/>
  <c r="T159" i="1"/>
  <c r="N159" i="1"/>
  <c r="O159" i="1" s="1"/>
  <c r="T158" i="1"/>
  <c r="N158" i="1"/>
  <c r="O158" i="1" s="1"/>
  <c r="T157" i="1"/>
  <c r="N157" i="1"/>
  <c r="O157" i="1" s="1"/>
  <c r="T156" i="1"/>
  <c r="N156" i="1"/>
  <c r="O156" i="1" s="1"/>
  <c r="T155" i="1"/>
  <c r="N155" i="1"/>
  <c r="O155" i="1" s="1"/>
  <c r="T154" i="1"/>
  <c r="N154" i="1"/>
  <c r="O154" i="1" s="1"/>
  <c r="T153" i="1"/>
  <c r="N153" i="1"/>
  <c r="O153" i="1" s="1"/>
  <c r="T152" i="1"/>
  <c r="N152" i="1"/>
  <c r="O152" i="1" s="1"/>
  <c r="T151" i="1"/>
  <c r="N151" i="1"/>
  <c r="O151" i="1" s="1"/>
  <c r="T150" i="1"/>
  <c r="N150" i="1"/>
  <c r="O150" i="1" s="1"/>
  <c r="T149" i="1"/>
  <c r="N149" i="1"/>
  <c r="O149" i="1" s="1"/>
  <c r="T148" i="1"/>
  <c r="N148" i="1"/>
  <c r="O148" i="1" s="1"/>
  <c r="T147" i="1"/>
  <c r="N147" i="1"/>
  <c r="O147" i="1" s="1"/>
  <c r="T146" i="1"/>
  <c r="O146" i="1"/>
  <c r="N146" i="1"/>
  <c r="T145" i="1"/>
  <c r="N145" i="1"/>
  <c r="O145" i="1" s="1"/>
  <c r="T144" i="1"/>
  <c r="N144" i="1"/>
  <c r="O144" i="1" s="1"/>
  <c r="T143" i="1"/>
  <c r="N143" i="1"/>
  <c r="O143" i="1" s="1"/>
  <c r="T142" i="1"/>
  <c r="N142" i="1"/>
  <c r="O142" i="1" s="1"/>
  <c r="T141" i="1"/>
  <c r="N141" i="1"/>
  <c r="O141" i="1" s="1"/>
  <c r="T140" i="1"/>
  <c r="N140" i="1"/>
  <c r="O140" i="1" s="1"/>
  <c r="T139" i="1"/>
  <c r="N139" i="1"/>
  <c r="O139" i="1" s="1"/>
  <c r="T138" i="1"/>
  <c r="N138" i="1"/>
  <c r="O138" i="1" s="1"/>
  <c r="T137" i="1"/>
  <c r="N137" i="1"/>
  <c r="O137" i="1" s="1"/>
  <c r="T136" i="1"/>
  <c r="N136" i="1"/>
  <c r="O136" i="1" s="1"/>
  <c r="T135" i="1"/>
  <c r="N135" i="1"/>
  <c r="O135" i="1" s="1"/>
  <c r="T134" i="1"/>
  <c r="N134" i="1"/>
  <c r="O134" i="1" s="1"/>
  <c r="T133" i="1"/>
  <c r="N133" i="1"/>
  <c r="O133" i="1" s="1"/>
  <c r="T132" i="1"/>
  <c r="N132" i="1"/>
  <c r="O132" i="1" s="1"/>
  <c r="T131" i="1"/>
  <c r="N131" i="1"/>
  <c r="O131" i="1" s="1"/>
  <c r="T130" i="1"/>
  <c r="N130" i="1"/>
  <c r="O130" i="1" s="1"/>
  <c r="T129" i="1"/>
  <c r="N129" i="1"/>
  <c r="O129" i="1" s="1"/>
  <c r="T128" i="1"/>
  <c r="N128" i="1"/>
  <c r="O128" i="1" s="1"/>
  <c r="T127" i="1"/>
  <c r="N127" i="1"/>
  <c r="O127" i="1" s="1"/>
  <c r="T126" i="1"/>
  <c r="N126" i="1"/>
  <c r="O126" i="1" s="1"/>
  <c r="T125" i="1"/>
  <c r="N125" i="1"/>
  <c r="O125" i="1" s="1"/>
  <c r="T124" i="1"/>
  <c r="N124" i="1"/>
  <c r="O124" i="1" s="1"/>
  <c r="T123" i="1"/>
  <c r="N123" i="1"/>
  <c r="O123" i="1" s="1"/>
  <c r="T122" i="1"/>
  <c r="N122" i="1"/>
  <c r="O122" i="1" s="1"/>
  <c r="T121" i="1"/>
  <c r="N121" i="1"/>
  <c r="O121" i="1" s="1"/>
  <c r="T120" i="1"/>
  <c r="N120" i="1"/>
  <c r="O120" i="1" s="1"/>
  <c r="T119" i="1"/>
  <c r="N119" i="1"/>
  <c r="O119" i="1" s="1"/>
  <c r="T118" i="1"/>
  <c r="N118" i="1"/>
  <c r="O118" i="1" s="1"/>
  <c r="T117" i="1"/>
  <c r="N117" i="1"/>
  <c r="O117" i="1" s="1"/>
  <c r="T116" i="1"/>
  <c r="N116" i="1"/>
  <c r="O116" i="1" s="1"/>
  <c r="T115" i="1"/>
  <c r="N115" i="1"/>
  <c r="O115" i="1" s="1"/>
  <c r="T114" i="1"/>
  <c r="N114" i="1"/>
  <c r="O114" i="1" s="1"/>
  <c r="T113" i="1"/>
  <c r="N113" i="1"/>
  <c r="O113" i="1" s="1"/>
  <c r="T112" i="1"/>
  <c r="N112" i="1"/>
  <c r="O112" i="1" s="1"/>
  <c r="T111" i="1"/>
  <c r="N111" i="1"/>
  <c r="O111" i="1" s="1"/>
  <c r="T110" i="1"/>
  <c r="N110" i="1"/>
  <c r="O110" i="1" s="1"/>
  <c r="T109" i="1"/>
  <c r="N109" i="1"/>
  <c r="O109" i="1" s="1"/>
  <c r="T108" i="1"/>
  <c r="N108" i="1"/>
  <c r="O108" i="1" s="1"/>
  <c r="T107" i="1"/>
  <c r="N107" i="1"/>
  <c r="O107" i="1" s="1"/>
  <c r="T106" i="1"/>
  <c r="N106" i="1"/>
  <c r="O106" i="1" s="1"/>
  <c r="T105" i="1"/>
  <c r="N105" i="1"/>
  <c r="O105" i="1" s="1"/>
  <c r="T104" i="1"/>
  <c r="N104" i="1"/>
  <c r="O104" i="1" s="1"/>
  <c r="T103" i="1"/>
  <c r="N103" i="1"/>
  <c r="O103" i="1" s="1"/>
  <c r="T102" i="1"/>
  <c r="N102" i="1"/>
  <c r="O102" i="1" s="1"/>
  <c r="T101" i="1"/>
  <c r="N101" i="1"/>
  <c r="O101" i="1" s="1"/>
  <c r="T100" i="1"/>
  <c r="N100" i="1"/>
  <c r="O100" i="1" s="1"/>
  <c r="T99" i="1"/>
  <c r="N99" i="1"/>
  <c r="O99" i="1" s="1"/>
  <c r="T98" i="1"/>
  <c r="N98" i="1"/>
  <c r="O98" i="1" s="1"/>
  <c r="T97" i="1"/>
  <c r="N97" i="1"/>
  <c r="O97" i="1" s="1"/>
  <c r="T96" i="1"/>
  <c r="N96" i="1"/>
  <c r="O96" i="1" s="1"/>
  <c r="T95" i="1"/>
  <c r="N95" i="1"/>
  <c r="O95" i="1" s="1"/>
  <c r="T94" i="1"/>
  <c r="N94" i="1"/>
  <c r="O94" i="1" s="1"/>
  <c r="T93" i="1"/>
  <c r="N93" i="1"/>
  <c r="O93" i="1" s="1"/>
  <c r="T92" i="1"/>
  <c r="N92" i="1"/>
  <c r="O92" i="1" s="1"/>
  <c r="T91" i="1"/>
  <c r="N91" i="1"/>
  <c r="O91" i="1" s="1"/>
  <c r="T90" i="1"/>
  <c r="N90" i="1"/>
  <c r="O90" i="1" s="1"/>
  <c r="T89" i="1"/>
  <c r="N89" i="1"/>
  <c r="O89" i="1" s="1"/>
  <c r="T88" i="1"/>
  <c r="N88" i="1"/>
  <c r="O88" i="1" s="1"/>
  <c r="T87" i="1"/>
  <c r="N87" i="1"/>
  <c r="O87" i="1" s="1"/>
  <c r="T86" i="1"/>
  <c r="N86" i="1"/>
  <c r="O86" i="1" s="1"/>
  <c r="T85" i="1"/>
  <c r="N85" i="1"/>
  <c r="O85" i="1" s="1"/>
  <c r="T84" i="1"/>
  <c r="N84" i="1"/>
  <c r="O84" i="1" s="1"/>
  <c r="T83" i="1"/>
  <c r="N83" i="1"/>
  <c r="O83" i="1" s="1"/>
  <c r="T82" i="1"/>
  <c r="N82" i="1"/>
  <c r="O82" i="1" s="1"/>
  <c r="T81" i="1"/>
  <c r="N81" i="1"/>
  <c r="O81" i="1" s="1"/>
  <c r="T80" i="1"/>
  <c r="N80" i="1"/>
  <c r="O80" i="1" s="1"/>
  <c r="T79" i="1"/>
  <c r="N79" i="1"/>
  <c r="O79" i="1" s="1"/>
  <c r="T78" i="1"/>
  <c r="N78" i="1"/>
  <c r="O78" i="1" s="1"/>
  <c r="T77" i="1"/>
  <c r="N77" i="1"/>
  <c r="O77" i="1" s="1"/>
  <c r="T76" i="1"/>
  <c r="N76" i="1"/>
  <c r="O76" i="1" s="1"/>
  <c r="T75" i="1"/>
  <c r="N75" i="1"/>
  <c r="O75" i="1" s="1"/>
  <c r="T74" i="1"/>
  <c r="N74" i="1"/>
  <c r="O74" i="1" s="1"/>
  <c r="T73" i="1"/>
  <c r="N73" i="1"/>
  <c r="O73" i="1" s="1"/>
  <c r="T72" i="1"/>
  <c r="N72" i="1"/>
  <c r="O72" i="1" s="1"/>
  <c r="T71" i="1"/>
  <c r="N71" i="1"/>
  <c r="O71" i="1" s="1"/>
  <c r="T70" i="1"/>
  <c r="N70" i="1"/>
  <c r="O70" i="1" s="1"/>
  <c r="T69" i="1"/>
  <c r="N69" i="1"/>
  <c r="O69" i="1" s="1"/>
  <c r="T68" i="1"/>
  <c r="N68" i="1"/>
  <c r="O68" i="1" s="1"/>
  <c r="T67" i="1"/>
  <c r="N67" i="1"/>
  <c r="O67" i="1" s="1"/>
  <c r="T66" i="1"/>
  <c r="N66" i="1"/>
  <c r="O66" i="1" s="1"/>
  <c r="T65" i="1"/>
  <c r="N65" i="1"/>
  <c r="O65" i="1" s="1"/>
  <c r="T64" i="1"/>
  <c r="N64" i="1"/>
  <c r="O64" i="1" s="1"/>
  <c r="T63" i="1"/>
  <c r="N63" i="1"/>
  <c r="O63" i="1" s="1"/>
  <c r="T62" i="1"/>
  <c r="N62" i="1"/>
  <c r="O62" i="1" s="1"/>
  <c r="T61" i="1"/>
  <c r="N61" i="1"/>
  <c r="O61" i="1" s="1"/>
  <c r="T60" i="1"/>
  <c r="N60" i="1"/>
  <c r="O60" i="1" s="1"/>
  <c r="T59" i="1"/>
  <c r="N59" i="1"/>
  <c r="O59" i="1" s="1"/>
  <c r="T58" i="1"/>
  <c r="N58" i="1"/>
  <c r="O58" i="1" s="1"/>
  <c r="T57" i="1"/>
  <c r="N57" i="1"/>
  <c r="O57" i="1" s="1"/>
  <c r="T56" i="1"/>
  <c r="N56" i="1"/>
  <c r="O56" i="1" s="1"/>
  <c r="T55" i="1"/>
  <c r="N55" i="1"/>
  <c r="O55" i="1" s="1"/>
  <c r="T54" i="1"/>
  <c r="N54" i="1"/>
  <c r="O54" i="1" s="1"/>
  <c r="T53" i="1"/>
  <c r="N53" i="1"/>
  <c r="O53" i="1" s="1"/>
  <c r="T52" i="1"/>
  <c r="N52" i="1"/>
  <c r="O52" i="1" s="1"/>
  <c r="T51" i="1"/>
  <c r="N51" i="1"/>
  <c r="O51" i="1" s="1"/>
  <c r="T50" i="1"/>
  <c r="N50" i="1"/>
  <c r="O50" i="1" s="1"/>
  <c r="T49" i="1"/>
  <c r="N49" i="1"/>
  <c r="O49" i="1" s="1"/>
  <c r="T48" i="1"/>
  <c r="N48" i="1"/>
  <c r="O48" i="1" s="1"/>
  <c r="T47" i="1"/>
  <c r="N47" i="1"/>
  <c r="O47" i="1" s="1"/>
  <c r="T46" i="1"/>
  <c r="N46" i="1"/>
  <c r="O46" i="1" s="1"/>
  <c r="T45" i="1"/>
  <c r="N45" i="1"/>
  <c r="O45" i="1" s="1"/>
  <c r="T44" i="1"/>
  <c r="N44" i="1"/>
  <c r="O44" i="1" s="1"/>
  <c r="T43" i="1"/>
  <c r="N43" i="1"/>
  <c r="O43" i="1" s="1"/>
  <c r="T42" i="1"/>
  <c r="N42" i="1"/>
  <c r="O42" i="1" s="1"/>
  <c r="T41" i="1"/>
  <c r="N41" i="1"/>
  <c r="O41" i="1" s="1"/>
  <c r="T40" i="1"/>
  <c r="N40" i="1"/>
  <c r="O40" i="1" s="1"/>
  <c r="T39" i="1"/>
  <c r="N39" i="1"/>
  <c r="O39" i="1" s="1"/>
  <c r="T38" i="1"/>
  <c r="N38" i="1"/>
  <c r="O38" i="1" s="1"/>
  <c r="T37" i="1"/>
  <c r="N37" i="1"/>
  <c r="O37" i="1" s="1"/>
  <c r="T36" i="1"/>
  <c r="N36" i="1"/>
  <c r="O36" i="1" s="1"/>
  <c r="T35" i="1"/>
  <c r="N35" i="1"/>
  <c r="O35" i="1" s="1"/>
  <c r="T34" i="1"/>
  <c r="N34" i="1"/>
  <c r="O34" i="1" s="1"/>
  <c r="T33" i="1"/>
  <c r="N33" i="1"/>
  <c r="O33" i="1" s="1"/>
  <c r="T32" i="1"/>
  <c r="N32" i="1"/>
  <c r="O32" i="1" s="1"/>
  <c r="T31" i="1"/>
  <c r="N31" i="1"/>
  <c r="O31" i="1" s="1"/>
  <c r="T30" i="1"/>
  <c r="N30" i="1"/>
  <c r="O30" i="1" s="1"/>
  <c r="T29" i="1"/>
  <c r="N29" i="1"/>
  <c r="O29" i="1" s="1"/>
  <c r="T28" i="1"/>
  <c r="N28" i="1"/>
  <c r="O28" i="1" s="1"/>
  <c r="T27" i="1"/>
  <c r="N27" i="1"/>
  <c r="O27" i="1" s="1"/>
  <c r="T26" i="1"/>
  <c r="N26" i="1"/>
  <c r="O26" i="1" s="1"/>
  <c r="T25" i="1"/>
  <c r="N25" i="1"/>
  <c r="O25" i="1" s="1"/>
  <c r="T24" i="1"/>
  <c r="N24" i="1"/>
  <c r="O24" i="1" s="1"/>
  <c r="T23" i="1"/>
  <c r="N23" i="1"/>
  <c r="O23" i="1" s="1"/>
  <c r="T22" i="1"/>
  <c r="N22" i="1"/>
  <c r="O22" i="1" s="1"/>
  <c r="T21" i="1"/>
  <c r="N21" i="1"/>
  <c r="O21" i="1" s="1"/>
  <c r="T20" i="1"/>
  <c r="N20" i="1"/>
  <c r="O20" i="1" s="1"/>
  <c r="T19" i="1"/>
  <c r="N19" i="1"/>
  <c r="O19" i="1" s="1"/>
  <c r="T18" i="1"/>
  <c r="N18" i="1"/>
  <c r="O18" i="1" s="1"/>
  <c r="T17" i="1"/>
  <c r="N17" i="1"/>
  <c r="O17" i="1" s="1"/>
  <c r="T16" i="1"/>
  <c r="N16" i="1"/>
  <c r="O16" i="1" s="1"/>
  <c r="T15" i="1"/>
  <c r="N15" i="1"/>
  <c r="O15" i="1" s="1"/>
  <c r="T14" i="1"/>
  <c r="N14" i="1"/>
  <c r="O14" i="1" s="1"/>
  <c r="T13" i="1"/>
  <c r="N13" i="1"/>
  <c r="O13" i="1" s="1"/>
  <c r="T12" i="1"/>
  <c r="N12" i="1"/>
  <c r="O12" i="1" s="1"/>
  <c r="T11" i="1"/>
  <c r="N11" i="1"/>
  <c r="O11" i="1" s="1"/>
  <c r="T10" i="1"/>
  <c r="N10" i="1"/>
  <c r="O10" i="1" s="1"/>
  <c r="T9" i="1"/>
  <c r="N9" i="1"/>
  <c r="O9" i="1" s="1"/>
  <c r="T8" i="1"/>
  <c r="N8" i="1"/>
  <c r="O8" i="1" s="1"/>
  <c r="T7" i="1"/>
  <c r="N7" i="1"/>
  <c r="O7" i="1" s="1"/>
  <c r="T6" i="1"/>
  <c r="N6" i="1"/>
  <c r="O6" i="1" s="1"/>
  <c r="T5" i="1"/>
  <c r="N5" i="1"/>
  <c r="O5" i="1" s="1"/>
  <c r="T4" i="1"/>
  <c r="N4" i="1"/>
  <c r="O4" i="1" s="1"/>
  <c r="T3" i="1"/>
  <c r="N3" i="1"/>
  <c r="O3" i="1" s="1"/>
  <c r="T2" i="1"/>
  <c r="N2" i="1"/>
  <c r="O2" i="1" s="1"/>
</calcChain>
</file>

<file path=xl/comments1.xml><?xml version="1.0" encoding="utf-8"?>
<comments xmlns="http://schemas.openxmlformats.org/spreadsheetml/2006/main">
  <authors>
    <author/>
    <author>tc={7B6D2DE0-EC66-4985-8228-DC8C3451F109}</author>
    <author>tc={01412107-281A-4AA9-84E6-443C9A5D42CE}</author>
  </authors>
  <commentList>
    <comment ref="G1" authorId="0" shapeId="0">
      <text>
        <r>
          <rPr>
            <sz val="11"/>
            <color theme="1"/>
            <rFont val="Calibri"/>
            <family val="2"/>
          </rPr>
          <t>======
ID#AAAAMyxZKIw
NPWS    (2021-06-11 09:44:29)
i.e. Name of the vessel</t>
        </r>
      </text>
    </comment>
    <comment ref="J1" authorId="0" shapeId="0">
      <text>
        <r>
          <rPr>
            <sz val="11"/>
            <color theme="1"/>
            <rFont val="Calibri"/>
            <family val="2"/>
          </rPr>
          <t>======
ID#AAAAMyxZKJY
NPWS    (2021-06-11 09:44:29)
Insert First Name, Middle Initial and Surname (e.g. John A. Murphy)</t>
        </r>
      </text>
    </comment>
    <comment ref="K1" authorId="0" shapeId="0">
      <text>
        <r>
          <rPr>
            <sz val="11"/>
            <color theme="1"/>
            <rFont val="Calibri"/>
            <family val="2"/>
          </rPr>
          <t>======
ID#AAAAMyxZKJU
NPWS    (2021-06-11 09:44:29)
First letters of First Name, Middle Name and Surname (e.g. JAM)</t>
        </r>
      </text>
    </comment>
    <comment ref="L1" authorId="0" shapeId="0">
      <text>
        <r>
          <rPr>
            <sz val="11"/>
            <color theme="1"/>
            <rFont val="Calibri"/>
            <family val="2"/>
          </rPr>
          <t>======
ID#AAAAMyxZKJc
NPWS    (2021-06-11 09:44:29)
Need to be consistent  here in relation to Local Time or UTC</t>
        </r>
      </text>
    </comment>
    <comment ref="M1" authorId="0" shapeId="0">
      <text>
        <r>
          <rPr>
            <sz val="11"/>
            <color theme="1"/>
            <rFont val="Calibri"/>
            <family val="2"/>
          </rPr>
          <t>======
ID#AAAAMyxZKJI
NPWS    (2021-06-11 09:44:29)
Need to be consistent  here in relation to Local Time or UTC</t>
        </r>
      </text>
    </comment>
    <comment ref="N1" authorId="0" shapeId="0">
      <text>
        <r>
          <rPr>
            <sz val="11"/>
            <color theme="1"/>
            <rFont val="Calibri"/>
            <family val="2"/>
          </rPr>
          <t>======
ID#AAAAMyxZKI8
NPWS    (2021-06-11 09:44:29)
Number of minutes watched during the transect</t>
        </r>
      </text>
    </comment>
    <comment ref="V1" authorId="0" shapeId="0">
      <text>
        <r>
          <rPr>
            <sz val="11"/>
            <color theme="1"/>
            <rFont val="Calibri"/>
            <family val="2"/>
          </rPr>
          <t>======
ID#AAAAMyxZKJM
NPWS    (2021-06-11 09:44:29)
i.e. position of animal or group sighted</t>
        </r>
      </text>
    </comment>
    <comment ref="W1" authorId="0" shapeId="0">
      <text>
        <r>
          <rPr>
            <sz val="11"/>
            <color theme="1"/>
            <rFont val="Calibri"/>
            <family val="2"/>
          </rPr>
          <t>======
ID#AAAAMyxZKI0
NPWS    (2021-06-11 09:44:29)
i.e. position of animal or group sighted</t>
        </r>
      </text>
    </comment>
    <comment ref="X1" authorId="0" shapeId="0">
      <text>
        <r>
          <rPr>
            <sz val="11"/>
            <color theme="1"/>
            <rFont val="Calibri"/>
            <family val="2"/>
          </rPr>
          <t>======
ID#AAAAMyxZKJg
NPWS    (2021-06-11 09:44:29)
Where the species cannot be determined, the nearest Genus or Family classification should be used, e.g. Balaenopteridae</t>
        </r>
      </text>
    </comment>
    <comment ref="AJ1" authorId="0" shapeId="0">
      <text>
        <r>
          <rPr>
            <sz val="11"/>
            <color theme="1"/>
            <rFont val="Calibri"/>
            <family val="2"/>
          </rPr>
          <t>======
ID#AAAAMyxZKI4
NPWS    (2021-06-11 09:44:29)
ID of the photo associated with the sighting</t>
        </r>
      </text>
    </comment>
    <comment ref="AK1" authorId="0" shapeId="0">
      <text>
        <r>
          <rPr>
            <sz val="11"/>
            <color theme="1"/>
            <rFont val="Calibri"/>
            <family val="2"/>
          </rPr>
          <t>======
ID#AAAAMyxZKJQ
NPWS    (2021-06-11 09:44:29)
Individual ID number for the animal</t>
        </r>
      </text>
    </comment>
    <comment ref="AN1" authorId="0" shapeId="0">
      <text>
        <r>
          <rPr>
            <sz val="11"/>
            <color theme="1"/>
            <rFont val="Calibri"/>
            <family val="2"/>
          </rPr>
          <t>======
ID#AAAAMyxZKJA
NPWS    (2021-06-11 09:44:29)
Direct distance from observer platform to the animal/group</t>
        </r>
      </text>
    </comment>
    <comment ref="AO1" authorId="0" shapeId="0">
      <text>
        <r>
          <rPr>
            <sz val="11"/>
            <color theme="1"/>
            <rFont val="Calibri"/>
            <family val="2"/>
          </rPr>
          <t>======
ID#AAAAMyxZKJE
NPWS    (2021-06-11 09:44:29)
Estimated perpendicular distance from the transect or track line to the animal/group</t>
        </r>
      </text>
    </comment>
    <comment ref="AT38" authorId="1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From none to light</t>
        </r>
      </text>
    </comment>
    <comment ref="AB110" authorId="2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No est. on demographics</t>
        </r>
      </text>
    </comment>
  </commentList>
</comments>
</file>

<file path=xl/sharedStrings.xml><?xml version="1.0" encoding="utf-8"?>
<sst xmlns="http://schemas.openxmlformats.org/spreadsheetml/2006/main" count="2588" uniqueCount="174">
  <si>
    <r>
      <rPr>
        <b/>
        <sz val="9"/>
        <color theme="1"/>
        <rFont val="Arial"/>
        <family val="2"/>
      </rPr>
      <t xml:space="preserve">Date </t>
    </r>
    <r>
      <rPr>
        <sz val="9"/>
        <color theme="1"/>
        <rFont val="Arial"/>
        <family val="2"/>
      </rPr>
      <t>(dd/mm/yyyy)</t>
    </r>
  </si>
  <si>
    <t>Survey title</t>
  </si>
  <si>
    <t>Record number/id</t>
  </si>
  <si>
    <t>Record type</t>
  </si>
  <si>
    <t>Sample type</t>
  </si>
  <si>
    <t>Platform type</t>
  </si>
  <si>
    <t>Platform Name</t>
  </si>
  <si>
    <r>
      <rPr>
        <b/>
        <sz val="9"/>
        <color theme="1"/>
        <rFont val="Arial"/>
        <family val="2"/>
      </rPr>
      <t xml:space="preserve">Observation height </t>
    </r>
    <r>
      <rPr>
        <sz val="9"/>
        <color rgb="FF000000"/>
        <rFont val="Arial"/>
        <family val="2"/>
      </rPr>
      <t>(metres)</t>
    </r>
  </si>
  <si>
    <t>Platform activity</t>
  </si>
  <si>
    <t>Observer Name</t>
  </si>
  <si>
    <t>Observer Code</t>
  </si>
  <si>
    <r>
      <t xml:space="preserve">Transect Start Time </t>
    </r>
    <r>
      <rPr>
        <sz val="9"/>
        <color rgb="FF000000"/>
        <rFont val="Arial"/>
        <family val="2"/>
      </rPr>
      <t>hh:mm:ss</t>
    </r>
  </si>
  <si>
    <r>
      <rPr>
        <b/>
        <sz val="9"/>
        <color theme="1"/>
        <rFont val="Arial"/>
        <family val="2"/>
      </rPr>
      <t xml:space="preserve">Transect End Time </t>
    </r>
    <r>
      <rPr>
        <sz val="9"/>
        <color rgb="FF000000"/>
        <rFont val="Arial"/>
        <family val="2"/>
      </rPr>
      <t>hh:mm:ss</t>
    </r>
  </si>
  <si>
    <r>
      <rPr>
        <b/>
        <sz val="9"/>
        <color theme="1"/>
        <rFont val="Arial"/>
        <family val="2"/>
      </rPr>
      <t xml:space="preserve">Sample Duration </t>
    </r>
    <r>
      <rPr>
        <sz val="9"/>
        <color rgb="FF000000"/>
        <rFont val="Arial"/>
        <family val="2"/>
      </rPr>
      <t>(minutes)</t>
    </r>
  </si>
  <si>
    <r>
      <rPr>
        <b/>
        <sz val="9"/>
        <color theme="1"/>
        <rFont val="Arial"/>
        <family val="2"/>
      </rPr>
      <t xml:space="preserve">Latitude at start </t>
    </r>
    <r>
      <rPr>
        <sz val="9"/>
        <color rgb="FF000000"/>
        <rFont val="Arial"/>
        <family val="2"/>
      </rPr>
      <t>(Decimal degrees N)</t>
    </r>
  </si>
  <si>
    <r>
      <rPr>
        <b/>
        <sz val="9"/>
        <color theme="1"/>
        <rFont val="Arial"/>
        <family val="2"/>
      </rPr>
      <t xml:space="preserve">Longitude at start </t>
    </r>
    <r>
      <rPr>
        <sz val="9"/>
        <color rgb="FF000000"/>
        <rFont val="Arial"/>
        <family val="2"/>
      </rPr>
      <t>(Decimal degrees W)</t>
    </r>
  </si>
  <si>
    <r>
      <rPr>
        <b/>
        <sz val="9"/>
        <color theme="1"/>
        <rFont val="Arial"/>
        <family val="2"/>
      </rPr>
      <t xml:space="preserve">Latitude at end   </t>
    </r>
    <r>
      <rPr>
        <sz val="9"/>
        <color rgb="FF000000"/>
        <rFont val="Arial"/>
        <family val="2"/>
      </rPr>
      <t>(Decimal degrees N)</t>
    </r>
  </si>
  <si>
    <r>
      <rPr>
        <b/>
        <sz val="9"/>
        <color theme="1"/>
        <rFont val="Arial"/>
        <family val="2"/>
      </rPr>
      <t xml:space="preserve">Longitude at end   </t>
    </r>
    <r>
      <rPr>
        <sz val="9"/>
        <color rgb="FF000000"/>
        <rFont val="Arial"/>
        <family val="2"/>
      </rPr>
      <t>(Decimal degrees W)</t>
    </r>
  </si>
  <si>
    <r>
      <rPr>
        <b/>
        <sz val="9"/>
        <color theme="1"/>
        <rFont val="Arial"/>
        <family val="2"/>
      </rPr>
      <t xml:space="preserve">Time of day </t>
    </r>
    <r>
      <rPr>
        <b/>
        <sz val="9"/>
        <color rgb="FF000000"/>
        <rFont val="Arial"/>
        <family val="2"/>
      </rPr>
      <t xml:space="preserve">(Local) </t>
    </r>
    <r>
      <rPr>
        <sz val="9"/>
        <color rgb="FF000000"/>
        <rFont val="Arial"/>
        <family val="2"/>
      </rPr>
      <t>hh:mm:ss</t>
    </r>
  </si>
  <si>
    <r>
      <rPr>
        <b/>
        <sz val="9"/>
        <color theme="1"/>
        <rFont val="Arial"/>
        <family val="2"/>
      </rPr>
      <t xml:space="preserve">Time of day </t>
    </r>
    <r>
      <rPr>
        <b/>
        <sz val="9"/>
        <color rgb="FF000000"/>
        <rFont val="Arial"/>
        <family val="2"/>
      </rPr>
      <t xml:space="preserve">(UTC) </t>
    </r>
    <r>
      <rPr>
        <sz val="9"/>
        <color rgb="FF000000"/>
        <rFont val="Arial"/>
        <family val="2"/>
      </rPr>
      <t>hh:mm:ss</t>
    </r>
  </si>
  <si>
    <r>
      <rPr>
        <b/>
        <sz val="9"/>
        <color theme="1"/>
        <rFont val="Arial"/>
        <family val="2"/>
      </rPr>
      <t xml:space="preserve">Latitude </t>
    </r>
    <r>
      <rPr>
        <sz val="9"/>
        <color rgb="FF000000"/>
        <rFont val="Arial"/>
        <family val="2"/>
      </rPr>
      <t>(Decimal degrees N)</t>
    </r>
  </si>
  <si>
    <r>
      <rPr>
        <b/>
        <sz val="9"/>
        <color theme="1"/>
        <rFont val="Arial"/>
        <family val="2"/>
      </rPr>
      <t xml:space="preserve">Longitude </t>
    </r>
    <r>
      <rPr>
        <sz val="9"/>
        <color rgb="FF000000"/>
        <rFont val="Arial"/>
        <family val="2"/>
      </rPr>
      <t>(Decimal degrees W)</t>
    </r>
  </si>
  <si>
    <r>
      <rPr>
        <b/>
        <i/>
        <sz val="9"/>
        <color theme="1"/>
        <rFont val="Arial"/>
        <family val="2"/>
      </rPr>
      <t xml:space="preserve">Species    </t>
    </r>
    <r>
      <rPr>
        <i/>
        <sz val="9"/>
        <color rgb="FF000000"/>
        <rFont val="Arial"/>
        <family val="2"/>
      </rPr>
      <t>(Latin name only)</t>
    </r>
  </si>
  <si>
    <t>Maximum Number</t>
  </si>
  <si>
    <t>Best Estimate</t>
  </si>
  <si>
    <t>Minimum Number</t>
  </si>
  <si>
    <t>Number of adults</t>
  </si>
  <si>
    <t>Number of juveniles</t>
  </si>
  <si>
    <t>Number of calves</t>
  </si>
  <si>
    <r>
      <rPr>
        <b/>
        <sz val="9"/>
        <color theme="1"/>
        <rFont val="Arial"/>
        <family val="2"/>
      </rPr>
      <t xml:space="preserve">Direction travelling   </t>
    </r>
    <r>
      <rPr>
        <sz val="9"/>
        <color rgb="FF000000"/>
        <rFont val="Arial"/>
        <family val="2"/>
      </rPr>
      <t>(degrees)</t>
    </r>
  </si>
  <si>
    <t>Most common behaviour</t>
  </si>
  <si>
    <t>Second most common behaviour</t>
  </si>
  <si>
    <t>Other Behaviour</t>
  </si>
  <si>
    <t>Cue</t>
  </si>
  <si>
    <t>Photo id</t>
  </si>
  <si>
    <t>Animal id</t>
  </si>
  <si>
    <r>
      <rPr>
        <b/>
        <sz val="9"/>
        <color theme="1"/>
        <rFont val="Arial"/>
        <family val="2"/>
      </rPr>
      <t xml:space="preserve">Estimated body length </t>
    </r>
    <r>
      <rPr>
        <sz val="9"/>
        <color rgb="FF000000"/>
        <rFont val="Arial"/>
        <family val="2"/>
      </rPr>
      <t>(metres)</t>
    </r>
  </si>
  <si>
    <r>
      <rPr>
        <b/>
        <sz val="9"/>
        <color theme="1"/>
        <rFont val="Arial"/>
        <family val="2"/>
      </rPr>
      <t xml:space="preserve">Bearing to Sighting </t>
    </r>
    <r>
      <rPr>
        <sz val="9"/>
        <color rgb="FF000000"/>
        <rFont val="Arial"/>
        <family val="2"/>
      </rPr>
      <t>(degrees)</t>
    </r>
  </si>
  <si>
    <r>
      <rPr>
        <b/>
        <sz val="9"/>
        <color theme="1"/>
        <rFont val="Arial"/>
        <family val="2"/>
      </rPr>
      <t xml:space="preserve">Sighting distance (Radial) </t>
    </r>
    <r>
      <rPr>
        <sz val="9"/>
        <color rgb="FF000000"/>
        <rFont val="Arial"/>
        <family val="2"/>
      </rPr>
      <t>(metres)</t>
    </r>
  </si>
  <si>
    <r>
      <rPr>
        <b/>
        <sz val="9"/>
        <color theme="1"/>
        <rFont val="Arial"/>
        <family val="2"/>
      </rPr>
      <t xml:space="preserve">Sighting distance (Perpendicular) </t>
    </r>
    <r>
      <rPr>
        <sz val="9"/>
        <color rgb="FF000000"/>
        <rFont val="Arial"/>
        <family val="2"/>
      </rPr>
      <t>(metres)</t>
    </r>
  </si>
  <si>
    <r>
      <rPr>
        <b/>
        <sz val="9"/>
        <color theme="1"/>
        <rFont val="Arial"/>
        <family val="2"/>
      </rPr>
      <t xml:space="preserve">Course of vessel </t>
    </r>
    <r>
      <rPr>
        <sz val="9"/>
        <color rgb="FF000000"/>
        <rFont val="Arial"/>
        <family val="2"/>
      </rPr>
      <t>(degrees)</t>
    </r>
  </si>
  <si>
    <r>
      <rPr>
        <b/>
        <sz val="9"/>
        <color theme="1"/>
        <rFont val="Arial"/>
        <family val="2"/>
      </rPr>
      <t xml:space="preserve">Speed of vessel </t>
    </r>
    <r>
      <rPr>
        <sz val="9"/>
        <color rgb="FF000000"/>
        <rFont val="Arial"/>
        <family val="2"/>
      </rPr>
      <t>(knots)</t>
    </r>
  </si>
  <si>
    <r>
      <rPr>
        <b/>
        <sz val="9"/>
        <color theme="1"/>
        <rFont val="Arial"/>
        <family val="2"/>
      </rPr>
      <t xml:space="preserve">Visibility </t>
    </r>
    <r>
      <rPr>
        <sz val="9"/>
        <color rgb="FF000000"/>
        <rFont val="Arial"/>
        <family val="2"/>
      </rPr>
      <t>(kilometres)</t>
    </r>
  </si>
  <si>
    <r>
      <rPr>
        <b/>
        <sz val="9"/>
        <color theme="1"/>
        <rFont val="Arial"/>
        <family val="2"/>
      </rPr>
      <t xml:space="preserve">Glare </t>
    </r>
    <r>
      <rPr>
        <sz val="9"/>
        <color rgb="FF000000"/>
        <rFont val="Arial"/>
        <family val="2"/>
      </rPr>
      <t>(degrees)</t>
    </r>
  </si>
  <si>
    <r>
      <rPr>
        <b/>
        <sz val="9"/>
        <color theme="1"/>
        <rFont val="Arial"/>
        <family val="2"/>
      </rPr>
      <t xml:space="preserve">Swell height </t>
    </r>
    <r>
      <rPr>
        <sz val="9"/>
        <color rgb="FF000000"/>
        <rFont val="Arial"/>
        <family val="2"/>
      </rPr>
      <t>(metres)</t>
    </r>
  </si>
  <si>
    <t>Sea state (WMO code)</t>
  </si>
  <si>
    <t>Wind force (Beaufort)</t>
  </si>
  <si>
    <r>
      <rPr>
        <b/>
        <sz val="9"/>
        <color theme="1"/>
        <rFont val="Arial"/>
        <family val="2"/>
      </rPr>
      <t xml:space="preserve">Wind speed </t>
    </r>
    <r>
      <rPr>
        <sz val="9"/>
        <color rgb="FF000000"/>
        <rFont val="Arial"/>
        <family val="2"/>
      </rPr>
      <t>(knots)</t>
    </r>
  </si>
  <si>
    <r>
      <rPr>
        <b/>
        <sz val="9"/>
        <color theme="1"/>
        <rFont val="Arial"/>
        <family val="2"/>
      </rPr>
      <t xml:space="preserve">Wind Direction </t>
    </r>
    <r>
      <rPr>
        <sz val="9"/>
        <color rgb="FF000000"/>
        <rFont val="Arial"/>
        <family val="2"/>
      </rPr>
      <t>(degrees)</t>
    </r>
  </si>
  <si>
    <r>
      <rPr>
        <b/>
        <sz val="9"/>
        <color theme="1"/>
        <rFont val="Arial"/>
        <family val="2"/>
      </rPr>
      <t xml:space="preserve">Cloud cover   </t>
    </r>
    <r>
      <rPr>
        <sz val="9"/>
        <color rgb="FF000000"/>
        <rFont val="Arial"/>
        <family val="2"/>
      </rPr>
      <t>(scale: 0-8)</t>
    </r>
  </si>
  <si>
    <t>Precipitation type</t>
  </si>
  <si>
    <t>Precipitation intensity</t>
  </si>
  <si>
    <r>
      <rPr>
        <b/>
        <sz val="9"/>
        <color theme="1"/>
        <rFont val="Arial"/>
        <family val="2"/>
      </rPr>
      <t xml:space="preserve">Water depth </t>
    </r>
    <r>
      <rPr>
        <sz val="9"/>
        <color rgb="FF000000"/>
        <rFont val="Arial"/>
        <family val="2"/>
      </rPr>
      <t>(metres)</t>
    </r>
  </si>
  <si>
    <r>
      <rPr>
        <b/>
        <sz val="9"/>
        <color theme="1"/>
        <rFont val="Arial"/>
        <family val="2"/>
      </rPr>
      <t xml:space="preserve">Sea Surface Temperature </t>
    </r>
    <r>
      <rPr>
        <sz val="9"/>
        <color rgb="FF000000"/>
        <rFont val="Arial"/>
        <family val="2"/>
      </rPr>
      <t>(</t>
    </r>
    <r>
      <rPr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>C)</t>
    </r>
  </si>
  <si>
    <t>Other Vessel activity</t>
  </si>
  <si>
    <t>Additional Comments</t>
  </si>
  <si>
    <t>Start</t>
  </si>
  <si>
    <t xml:space="preserve">Line Transect </t>
  </si>
  <si>
    <t>RIB</t>
  </si>
  <si>
    <t xml:space="preserve">MMO monitoring </t>
  </si>
  <si>
    <t>0</t>
  </si>
  <si>
    <t>N</t>
  </si>
  <si>
    <t>None</t>
  </si>
  <si>
    <t>Environment</t>
  </si>
  <si>
    <t>NPWS01_2022</t>
  </si>
  <si>
    <t>Sighting</t>
  </si>
  <si>
    <t>Tursiops Truncatus</t>
  </si>
  <si>
    <t>Foraging</t>
  </si>
  <si>
    <t>Dorsal Fin</t>
  </si>
  <si>
    <t>Yes</t>
  </si>
  <si>
    <t>No</t>
  </si>
  <si>
    <t xml:space="preserve">Small groups travelling from N to substation in towards Clonderalaw Bay. Surface rushing in Clanderlaw. 2/3 adults conveging in bay. Too shallow to follow. </t>
  </si>
  <si>
    <t>Halichoerus grypus</t>
  </si>
  <si>
    <t>Bottling</t>
  </si>
  <si>
    <t>Head</t>
  </si>
  <si>
    <t xml:space="preserve">Environment </t>
  </si>
  <si>
    <t>Traveling</t>
  </si>
  <si>
    <t>806 + calf 908 in Powlhasherry Nay, Ended with travel out of the estuary</t>
  </si>
  <si>
    <t>Travelling</t>
  </si>
  <si>
    <t xml:space="preserve">Group moving throughout the area. Spread first then tightened. Ended with 1 group travelling west </t>
  </si>
  <si>
    <t>Four individuals travelling west</t>
  </si>
  <si>
    <t>End</t>
  </si>
  <si>
    <t>NPWS02_2022</t>
  </si>
  <si>
    <t>NE</t>
  </si>
  <si>
    <t>yes</t>
  </si>
  <si>
    <t>2 adults and a calf. Left TB - mid channel (ship transitting)</t>
  </si>
  <si>
    <t>Fast Swim</t>
  </si>
  <si>
    <t>Together at first then very spread</t>
  </si>
  <si>
    <t>0-1</t>
  </si>
  <si>
    <t>1-2</t>
  </si>
  <si>
    <t>NPWS03_2022</t>
  </si>
  <si>
    <t>NW</t>
  </si>
  <si>
    <t>Effort</t>
  </si>
  <si>
    <t xml:space="preserve">Steaming </t>
  </si>
  <si>
    <t>Breaking track to go to loop head - conditions too rough on arrival</t>
  </si>
  <si>
    <t>Back on transect</t>
  </si>
  <si>
    <t>2 spread inds. Off Ballybunion. One animal travelling towards kilcrodaun (078) photographed. Returned to area other animal originally sighted but 2nd animal not resighted again</t>
  </si>
  <si>
    <t>Socialising</t>
  </si>
  <si>
    <t>Sighitng began w/1 group just off leck point (045,207,891) travelled west. Another group close by (096,218,205+calves), bowriding (calves), social behaviour. Spread out bewteen Leck to Clare side of tail of Beal Bouy. Another group then travlled into the area from the east, mix of innies w/outer (118,093,006,242,312,280,223,809,214), Most likely not all animals photographed, distant surface rushing.</t>
  </si>
  <si>
    <t xml:space="preserve">Breaking track to communicate with Celtic Mist </t>
  </si>
  <si>
    <t xml:space="preserve">Back on transect </t>
  </si>
  <si>
    <t>NPWS04_2022</t>
  </si>
  <si>
    <t>W</t>
  </si>
  <si>
    <t xml:space="preserve">Mist clear </t>
  </si>
  <si>
    <t>5</t>
  </si>
  <si>
    <t>Back on Track</t>
  </si>
  <si>
    <t>Slow Swim</t>
  </si>
  <si>
    <t>20</t>
  </si>
  <si>
    <t>Spread out before coming more joined. The encounter ended with rapid exit east</t>
  </si>
  <si>
    <t>Effort/End</t>
  </si>
  <si>
    <t>Back to the start of the Survey - but steamed east  aftereports of sighting at Tarbet lighthouse after survey complete.</t>
  </si>
  <si>
    <t>2 (neonates)</t>
  </si>
  <si>
    <t>Reports of sighting at Tarbet lighthouse after survey complete. Ferry present. Dolphin discovery at the end of encounter</t>
  </si>
  <si>
    <t xml:space="preserve">End </t>
  </si>
  <si>
    <t xml:space="preserve">End of survey </t>
  </si>
  <si>
    <t>NPWS05_2022</t>
  </si>
  <si>
    <t>Break to go to loop head</t>
  </si>
  <si>
    <t>Bowriding</t>
  </si>
  <si>
    <t>Splash</t>
  </si>
  <si>
    <t>Middle of estuary by kilbaha. Adults moderately spread with calf staying close</t>
  </si>
  <si>
    <t>GPS Missing</t>
  </si>
  <si>
    <t xml:space="preserve">Slowly surfacing &amp; heading in no particular direction </t>
  </si>
  <si>
    <t>Milling</t>
  </si>
  <si>
    <t xml:space="preserve">Socialising </t>
  </si>
  <si>
    <t>2 adults milling around, several surface rushes seen + leaps, followed by slow travelw/socialising or feeding (surface rushes)</t>
  </si>
  <si>
    <t>Possible re-sighting. Heading W - slow travel</t>
  </si>
  <si>
    <t>Foraging/Socialising (not confirmed)</t>
  </si>
  <si>
    <t>Slow travel, two tail slaps seen. Heading W. Surface rushes seen</t>
  </si>
  <si>
    <t>NPWS06_2022</t>
  </si>
  <si>
    <t>Delphinus delphis</t>
  </si>
  <si>
    <t xml:space="preserve">Ad + Calf surfacing strangly- head up and stream of bubbles. Adult photographed - dip seen behind head - spinal or nutritional state? </t>
  </si>
  <si>
    <r>
      <t xml:space="preserve">Group spread: Hard to approach 1 </t>
    </r>
    <r>
      <rPr>
        <i/>
        <sz val="11"/>
        <color theme="1"/>
        <rFont val="Calibri"/>
        <family val="2"/>
      </rPr>
      <t xml:space="preserve">Juv </t>
    </r>
    <r>
      <rPr>
        <sz val="11"/>
        <color theme="1"/>
        <rFont val="Calibri"/>
        <family val="2"/>
      </rPr>
      <t>+ 1 older calf</t>
    </r>
  </si>
  <si>
    <t>Juvenile around rib 1-2 illusive: hard to capture</t>
  </si>
  <si>
    <t>Same two as previous (but got adult). Fish thrown. 96+ calf</t>
  </si>
  <si>
    <t>Bob/312/118?</t>
  </si>
  <si>
    <t>Muddy M +</t>
  </si>
  <si>
    <t>Same group as before</t>
  </si>
  <si>
    <t>NPWS07_2022</t>
  </si>
  <si>
    <t>SW</t>
  </si>
  <si>
    <t>MMO monitoring</t>
  </si>
  <si>
    <t xml:space="preserve">078, 45, 891, 872, 809 + 1 unmatched </t>
  </si>
  <si>
    <t>WHO74, WHO84, WHO126, WHO27, 208</t>
  </si>
  <si>
    <t>WHOs:27, 109, 70, 84, 72, 126, 121/ 306</t>
  </si>
  <si>
    <t>NPWS08_2022</t>
  </si>
  <si>
    <t>Breaking from Trcak towards Loop Head</t>
  </si>
  <si>
    <t>Sighting off Trcak. 207, 307, 224, 300, 260, 215, WHO46, WHO74. Another group joined at 52.53543656,-9.87707444 (WP 6)</t>
  </si>
  <si>
    <t>216+906, 80+905, 006+neo(910), 044+neo(914), 118+neo, 817, 862, 824, 864, 887, 093, 236, 173, 313</t>
  </si>
  <si>
    <t>NPWS09_2022</t>
  </si>
  <si>
    <t>Steaming</t>
  </si>
  <si>
    <t xml:space="preserve">Steaming out to the start of the survey on the southern side of the track  </t>
  </si>
  <si>
    <t>On the Track</t>
  </si>
  <si>
    <t xml:space="preserve">Back on track </t>
  </si>
  <si>
    <t>006+910, 242+912, 093, 312,817, 809</t>
  </si>
  <si>
    <t>084, 104, 313, 044+914, 218+907, 806+908, 801+886</t>
  </si>
  <si>
    <t xml:space="preserve">Foraging </t>
  </si>
  <si>
    <t>45+891, 241, 826, 221. Juvenile bowride</t>
  </si>
  <si>
    <t>NPWS10_2022</t>
  </si>
  <si>
    <t>Spread from Kilcreadaun point to lighthouse, then out to Kilstiffin buoy. Foraging, lots of prey</t>
  </si>
  <si>
    <t>211, 214, 205+895, 218+907, 223+914 (neo - not first sighting)</t>
  </si>
  <si>
    <t>NPWS11_2022</t>
  </si>
  <si>
    <t>SE</t>
  </si>
  <si>
    <t>242+912, 801+886, 313, 312</t>
  </si>
  <si>
    <t xml:space="preserve">216+906, 806 +908, 114, 173 +C118, 887, 180. Joined by first group @ end </t>
  </si>
  <si>
    <t>312, 093, 809, 862, 864, 817</t>
  </si>
  <si>
    <t>1 adult (089) circuling same area</t>
  </si>
  <si>
    <t>NPWS12_2022</t>
  </si>
  <si>
    <t>Dolphins from the previous sighting joined this group</t>
  </si>
  <si>
    <t>Bob/Nala/Anla/801/886/104</t>
  </si>
  <si>
    <t>006+910, 044+914, 242+912, 118+918, 216906, 806+908, 180, 093, 236, 200, 173, 817, 862</t>
  </si>
  <si>
    <t xml:space="preserve">Start </t>
  </si>
  <si>
    <t>10</t>
  </si>
  <si>
    <t>Break off Track</t>
  </si>
  <si>
    <t xml:space="preserve">Breack from track </t>
  </si>
  <si>
    <t>Withheld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</si>
</sst>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hh:mm:ss;@"/>
    <numFmt numFmtId="166" formatCode="[$-F400]h:mm:ss\ AM/PM"/>
    <numFmt numFmtId="167" formatCode="0.00000"/>
    <numFmt numFmtId="168" formatCode="0.000000"/>
    <numFmt numFmtId="169" formatCode="0.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theme="1"/>
      <name val="Arial"/>
      <family val="2"/>
    </font>
    <font>
      <i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B8CCE4"/>
        <bgColor rgb="FFB8CCE4"/>
      </patternFill>
    </fill>
    <fill>
      <patternFill patternType="solid">
        <fgColor rgb="FFFBD4B4"/>
        <bgColor rgb="FFFBD4B4"/>
      </patternFill>
    </fill>
    <fill>
      <patternFill patternType="solid">
        <fgColor rgb="FFD6E3BC"/>
        <bgColor rgb="FFD6E3B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D6E3B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14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2" fillId="3" borderId="0" xfId="0" applyNumberFormat="1" applyFont="1" applyFill="1" applyAlignment="1">
      <alignment vertical="top" wrapText="1"/>
    </xf>
    <xf numFmtId="164" fontId="2" fillId="4" borderId="0" xfId="0" applyNumberFormat="1" applyFont="1" applyFill="1" applyAlignment="1">
      <alignment vertical="top" wrapText="1"/>
    </xf>
    <xf numFmtId="165" fontId="2" fillId="0" borderId="0" xfId="0" applyNumberFormat="1" applyFont="1" applyAlignment="1">
      <alignment horizontal="right" vertical="top" wrapText="1"/>
    </xf>
    <xf numFmtId="166" fontId="2" fillId="0" borderId="0" xfId="0" applyNumberFormat="1" applyFont="1" applyAlignment="1">
      <alignment vertical="top" wrapText="1"/>
    </xf>
    <xf numFmtId="167" fontId="2" fillId="0" borderId="0" xfId="0" applyNumberFormat="1" applyFont="1" applyAlignment="1">
      <alignment vertical="top" wrapText="1"/>
    </xf>
    <xf numFmtId="21" fontId="2" fillId="0" borderId="0" xfId="0" applyNumberFormat="1" applyFont="1" applyAlignment="1">
      <alignment vertical="top" wrapText="1"/>
    </xf>
    <xf numFmtId="167" fontId="2" fillId="5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1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right" vertical="top" wrapText="1"/>
    </xf>
    <xf numFmtId="1" fontId="2" fillId="0" borderId="0" xfId="0" applyNumberFormat="1" applyFont="1" applyAlignment="1">
      <alignment horizontal="right" vertical="top" wrapText="1"/>
    </xf>
    <xf numFmtId="49" fontId="2" fillId="6" borderId="0" xfId="0" applyNumberFormat="1" applyFont="1" applyFill="1" applyAlignment="1">
      <alignment vertical="top" wrapText="1"/>
    </xf>
    <xf numFmtId="0" fontId="0" fillId="0" borderId="0" xfId="0" applyAlignment="1">
      <alignment vertical="top" wrapText="1"/>
    </xf>
    <xf numFmtId="14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166" fontId="0" fillId="0" borderId="0" xfId="0" applyNumberFormat="1"/>
    <xf numFmtId="166" fontId="1" fillId="0" borderId="0" xfId="0" applyNumberFormat="1" applyFont="1" applyAlignment="1">
      <alignment vertical="top" wrapText="1"/>
    </xf>
    <xf numFmtId="2" fontId="1" fillId="0" borderId="0" xfId="0" applyNumberFormat="1" applyFont="1" applyAlignment="1">
      <alignment vertical="center"/>
    </xf>
    <xf numFmtId="167" fontId="0" fillId="0" borderId="0" xfId="0" applyNumberFormat="1"/>
    <xf numFmtId="21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49" fontId="2" fillId="6" borderId="0" xfId="0" applyNumberFormat="1" applyFont="1" applyFill="1" applyAlignment="1">
      <alignment horizontal="right" vertical="top" wrapText="1"/>
    </xf>
    <xf numFmtId="0" fontId="0" fillId="7" borderId="0" xfId="0" applyFill="1" applyAlignment="1">
      <alignment vertical="top" wrapText="1"/>
    </xf>
    <xf numFmtId="168" fontId="0" fillId="0" borderId="0" xfId="0" applyNumberFormat="1"/>
    <xf numFmtId="1" fontId="1" fillId="0" borderId="0" xfId="0" applyNumberFormat="1" applyFont="1" applyAlignment="1">
      <alignment horizontal="right" vertical="top" wrapText="1"/>
    </xf>
    <xf numFmtId="0" fontId="1" fillId="6" borderId="0" xfId="0" applyFont="1" applyFill="1" applyAlignment="1">
      <alignment horizontal="left" vertical="top" wrapText="1"/>
    </xf>
    <xf numFmtId="167" fontId="0" fillId="0" borderId="0" xfId="0" applyNumberFormat="1" applyAlignment="1">
      <alignment horizontal="center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left" vertical="top" wrapText="1"/>
    </xf>
    <xf numFmtId="0" fontId="1" fillId="6" borderId="0" xfId="0" applyFont="1" applyFill="1" applyAlignment="1">
      <alignment horizontal="right" vertical="top" wrapText="1"/>
    </xf>
    <xf numFmtId="166" fontId="0" fillId="0" borderId="0" xfId="0" applyNumberFormat="1" applyAlignment="1">
      <alignment vertical="top"/>
    </xf>
    <xf numFmtId="0" fontId="11" fillId="0" borderId="0" xfId="0" applyFont="1" applyAlignment="1">
      <alignment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6" borderId="0" xfId="0" applyFill="1" applyAlignment="1">
      <alignment horizontal="right" vertical="top" wrapText="1"/>
    </xf>
    <xf numFmtId="0" fontId="0" fillId="6" borderId="0" xfId="0" applyFill="1" applyAlignment="1">
      <alignment horizontal="left" vertical="top" wrapText="1"/>
    </xf>
    <xf numFmtId="1" fontId="0" fillId="0" borderId="0" xfId="0" applyNumberFormat="1" applyAlignment="1">
      <alignment horizontal="right" vertical="top" wrapText="1"/>
    </xf>
    <xf numFmtId="166" fontId="0" fillId="0" borderId="0" xfId="0" applyNumberFormat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0" fillId="6" borderId="0" xfId="0" applyFill="1" applyAlignment="1">
      <alignment vertical="top" wrapText="1"/>
    </xf>
    <xf numFmtId="0" fontId="12" fillId="0" borderId="0" xfId="0" applyFont="1" applyAlignment="1">
      <alignment vertical="top" wrapText="1"/>
    </xf>
    <xf numFmtId="1" fontId="0" fillId="0" borderId="0" xfId="0" applyNumberFormat="1" applyAlignment="1">
      <alignment vertical="top" wrapText="1"/>
    </xf>
    <xf numFmtId="21" fontId="0" fillId="0" borderId="0" xfId="0" applyNumberFormat="1" applyAlignment="1">
      <alignment vertical="top" wrapText="1"/>
    </xf>
    <xf numFmtId="165" fontId="0" fillId="0" borderId="0" xfId="0" applyNumberFormat="1" applyAlignment="1">
      <alignment horizontal="right" vertical="top" wrapText="1"/>
    </xf>
    <xf numFmtId="49" fontId="9" fillId="0" borderId="0" xfId="0" applyNumberFormat="1" applyFont="1" applyAlignment="1">
      <alignment horizontal="right" vertical="top" wrapText="1"/>
    </xf>
    <xf numFmtId="14" fontId="0" fillId="0" borderId="0" xfId="0" applyNumberFormat="1" applyAlignment="1">
      <alignment vertical="top" wrapText="1"/>
    </xf>
    <xf numFmtId="0" fontId="9" fillId="6" borderId="0" xfId="0" applyFont="1" applyFill="1" applyAlignment="1">
      <alignment horizontal="right" vertical="top" wrapText="1"/>
    </xf>
    <xf numFmtId="166" fontId="0" fillId="0" borderId="0" xfId="0" applyNumberFormat="1" applyAlignment="1">
      <alignment horizontal="right" vertical="top" wrapText="1"/>
    </xf>
    <xf numFmtId="49" fontId="1" fillId="0" borderId="0" xfId="0" quotePrefix="1" applyNumberFormat="1" applyFont="1" applyAlignment="1">
      <alignment horizontal="left" vertical="top" wrapText="1"/>
    </xf>
    <xf numFmtId="0" fontId="9" fillId="0" borderId="0" xfId="0" quotePrefix="1" applyFont="1" applyAlignment="1">
      <alignment vertical="top" wrapText="1"/>
    </xf>
    <xf numFmtId="14" fontId="9" fillId="0" borderId="0" xfId="0" applyNumberFormat="1" applyFont="1" applyAlignment="1">
      <alignment vertical="top" wrapText="1"/>
    </xf>
    <xf numFmtId="0" fontId="0" fillId="8" borderId="0" xfId="0" applyFill="1" applyAlignment="1">
      <alignment vertical="top" wrapText="1"/>
    </xf>
    <xf numFmtId="49" fontId="0" fillId="0" borderId="0" xfId="0" applyNumberFormat="1" applyAlignment="1">
      <alignment horizontal="right" vertical="top" wrapText="1"/>
    </xf>
    <xf numFmtId="169" fontId="0" fillId="0" borderId="0" xfId="0" applyNumberFormat="1" applyAlignment="1">
      <alignment horizontal="right" vertical="top" wrapText="1"/>
    </xf>
    <xf numFmtId="3" fontId="0" fillId="0" borderId="0" xfId="0" applyNumberFormat="1" applyAlignment="1">
      <alignment vertical="top" wrapText="1"/>
    </xf>
    <xf numFmtId="1" fontId="2" fillId="2" borderId="0" xfId="0" applyNumberFormat="1" applyFont="1" applyFill="1" applyAlignment="1">
      <alignment horizontal="center" vertical="top" wrapText="1"/>
    </xf>
    <xf numFmtId="1" fontId="0" fillId="0" borderId="0" xfId="0" applyNumberFormat="1" applyAlignment="1">
      <alignment horizontal="center" vertical="top" wrapText="1"/>
    </xf>
    <xf numFmtId="164" fontId="2" fillId="9" borderId="0" xfId="0" applyNumberFormat="1" applyFont="1" applyFill="1" applyAlignment="1">
      <alignment vertical="top" wrapText="1"/>
    </xf>
    <xf numFmtId="0" fontId="1" fillId="9" borderId="0" xfId="0" applyFont="1" applyFill="1" applyAlignment="1">
      <alignment horizontal="left" vertical="top" wrapText="1"/>
    </xf>
    <xf numFmtId="0" fontId="0" fillId="9" borderId="0" xfId="0" applyFill="1" applyAlignment="1">
      <alignment vertical="top" wrapText="1"/>
    </xf>
    <xf numFmtId="167" fontId="2" fillId="10" borderId="0" xfId="0" applyNumberFormat="1" applyFont="1" applyFill="1" applyAlignment="1">
      <alignment vertical="top" wrapText="1"/>
    </xf>
    <xf numFmtId="1" fontId="9" fillId="0" borderId="0" xfId="0" applyNumberFormat="1" applyFont="1" applyAlignment="1">
      <alignment horizontal="right" vertical="top" wrapText="1"/>
    </xf>
    <xf numFmtId="1" fontId="2" fillId="11" borderId="0" xfId="0" applyNumberFormat="1" applyFont="1" applyFill="1" applyAlignment="1">
      <alignment horizontal="center" vertical="top" wrapText="1"/>
    </xf>
    <xf numFmtId="1" fontId="1" fillId="11" borderId="0" xfId="0" applyNumberFormat="1" applyFont="1" applyFill="1" applyAlignment="1">
      <alignment horizontal="center" vertical="top" wrapText="1"/>
    </xf>
    <xf numFmtId="1" fontId="0" fillId="11" borderId="0" xfId="0" applyNumberFormat="1" applyFill="1" applyAlignment="1">
      <alignment horizontal="center" vertical="top" wrapText="1"/>
    </xf>
    <xf numFmtId="0" fontId="1" fillId="12" borderId="0" xfId="0" applyFont="1" applyFill="1" applyAlignment="1">
      <alignment horizontal="left" vertical="top" wrapText="1"/>
    </xf>
    <xf numFmtId="0" fontId="9" fillId="12" borderId="0" xfId="0" applyFont="1" applyFill="1" applyAlignment="1">
      <alignment vertical="top" wrapText="1"/>
    </xf>
    <xf numFmtId="0" fontId="0" fillId="12" borderId="0" xfId="0" applyFill="1" applyAlignment="1">
      <alignment vertical="top" wrapText="1"/>
    </xf>
    <xf numFmtId="49" fontId="0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WDG Office" id="{90A052AD-7A14-4C63-BB81-6240B57DD429}" userId="IWDG Office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T38" dT="2022-07-13T16:29:02.14" personId="{90A052AD-7A14-4C63-BB81-6240B57DD429}" id="{7B6D2DE0-EC66-4985-8228-DC8C3451F109}">
    <text>From none to light</text>
  </threadedComment>
  <threadedComment ref="AB110" dT="2022-09-03T19:04:36.80" personId="{90A052AD-7A14-4C63-BB81-6240B57DD429}" id="{01412107-281A-4AA9-84E6-443C9A5D42CE}">
    <text>No est. on demographics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K185"/>
  <sheetViews>
    <sheetView tabSelected="1" topLeftCell="A135" zoomScale="90" zoomScaleNormal="90" workbookViewId="0">
      <selection activeCell="X186" sqref="X186"/>
    </sheetView>
  </sheetViews>
  <sheetFormatPr defaultColWidth="9.08984375" defaultRowHeight="14.5" x14ac:dyDescent="0.35"/>
  <cols>
    <col min="1" max="1" width="11.54296875" style="53" customWidth="1"/>
    <col min="2" max="2" width="15.6328125" style="15" customWidth="1"/>
    <col min="3" max="3" width="7.08984375" style="64" customWidth="1"/>
    <col min="4" max="4" width="21.36328125" style="15" customWidth="1"/>
    <col min="5" max="5" width="12.54296875" style="15" bestFit="1" customWidth="1"/>
    <col min="6" max="6" width="8.08984375" style="15" customWidth="1"/>
    <col min="7" max="7" width="14.6328125" style="15" customWidth="1"/>
    <col min="8" max="8" width="8.36328125" style="15" customWidth="1"/>
    <col min="9" max="9" width="7.54296875" style="15" customWidth="1"/>
    <col min="10" max="10" width="9.90625" style="15" bestFit="1" customWidth="1"/>
    <col min="11" max="11" width="9.08984375" style="15"/>
    <col min="12" max="12" width="10.6328125" style="51" customWidth="1"/>
    <col min="13" max="13" width="9.08984375" style="44"/>
    <col min="14" max="14" width="10" style="44" customWidth="1"/>
    <col min="15" max="15" width="8.90625" style="44" customWidth="1"/>
    <col min="16" max="16" width="12.90625" style="15" bestFit="1" customWidth="1"/>
    <col min="17" max="17" width="11.36328125" style="15" bestFit="1" customWidth="1"/>
    <col min="18" max="18" width="12.90625" style="15" bestFit="1" customWidth="1"/>
    <col min="19" max="19" width="12.453125" style="15" bestFit="1" customWidth="1"/>
    <col min="20" max="20" width="11.54296875" style="15" bestFit="1" customWidth="1"/>
    <col min="21" max="21" width="16.90625" style="44" customWidth="1"/>
    <col min="22" max="23" width="9.08984375" style="15"/>
    <col min="24" max="24" width="19.6328125" style="15" bestFit="1" customWidth="1"/>
    <col min="25" max="31" width="9.08984375" style="15"/>
    <col min="32" max="33" width="11.36328125" style="15" bestFit="1" customWidth="1"/>
    <col min="34" max="34" width="11.453125" style="15" bestFit="1" customWidth="1"/>
    <col min="35" max="35" width="11.6328125" style="15" customWidth="1"/>
    <col min="36" max="36" width="7.54296875" style="15" bestFit="1" customWidth="1"/>
    <col min="37" max="37" width="9.90625" style="15" customWidth="1"/>
    <col min="38" max="38" width="7.6328125" style="15" bestFit="1" customWidth="1"/>
    <col min="39" max="39" width="9.36328125" style="15" customWidth="1"/>
    <col min="40" max="40" width="0.36328125" style="15" hidden="1" customWidth="1"/>
    <col min="41" max="41" width="12.6328125" style="15" customWidth="1"/>
    <col min="42" max="43" width="9.08984375" style="38"/>
    <col min="44" max="44" width="9.08984375" style="43"/>
    <col min="45" max="45" width="8.6328125" style="15" bestFit="1" customWidth="1"/>
    <col min="46" max="46" width="9.08984375" style="60"/>
    <col min="47" max="49" width="9.08984375" style="15"/>
    <col min="50" max="51" width="9.08984375" style="38"/>
    <col min="52" max="52" width="10.6328125" style="15" bestFit="1" customWidth="1"/>
    <col min="53" max="53" width="10.6328125" style="15" customWidth="1"/>
    <col min="54" max="56" width="9.08984375" style="15"/>
    <col min="57" max="57" width="141.6328125" style="15" bestFit="1" customWidth="1"/>
    <col min="58" max="58" width="8.90625" customWidth="1"/>
    <col min="59" max="16384" width="9.08984375" style="15"/>
  </cols>
  <sheetData>
    <row r="1" spans="1:89" ht="48" customHeight="1" x14ac:dyDescent="0.35">
      <c r="A1" s="1" t="s">
        <v>0</v>
      </c>
      <c r="B1" s="2" t="s">
        <v>1</v>
      </c>
      <c r="C1" s="6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2" t="s">
        <v>8</v>
      </c>
      <c r="J1" s="2" t="s">
        <v>9</v>
      </c>
      <c r="K1" s="2" t="s">
        <v>10</v>
      </c>
      <c r="L1" s="5" t="s">
        <v>11</v>
      </c>
      <c r="M1" s="6" t="s">
        <v>12</v>
      </c>
      <c r="N1" s="6" t="s">
        <v>13</v>
      </c>
      <c r="O1" s="6"/>
      <c r="P1" s="7" t="s">
        <v>14</v>
      </c>
      <c r="Q1" s="7" t="s">
        <v>15</v>
      </c>
      <c r="R1" s="7" t="s">
        <v>16</v>
      </c>
      <c r="S1" s="7" t="s">
        <v>17</v>
      </c>
      <c r="T1" s="8" t="s">
        <v>18</v>
      </c>
      <c r="U1" s="6" t="s">
        <v>19</v>
      </c>
      <c r="V1" s="9" t="s">
        <v>20</v>
      </c>
      <c r="W1" s="9" t="s">
        <v>21</v>
      </c>
      <c r="X1" s="10" t="s">
        <v>22</v>
      </c>
      <c r="Y1" s="11" t="s">
        <v>23</v>
      </c>
      <c r="Z1" s="11" t="s">
        <v>24</v>
      </c>
      <c r="AA1" s="11" t="s">
        <v>25</v>
      </c>
      <c r="AB1" s="11" t="s">
        <v>26</v>
      </c>
      <c r="AC1" s="11" t="s">
        <v>27</v>
      </c>
      <c r="AD1" s="11" t="s">
        <v>28</v>
      </c>
      <c r="AE1" s="11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11" t="s">
        <v>37</v>
      </c>
      <c r="AN1" s="11" t="s">
        <v>38</v>
      </c>
      <c r="AO1" s="11" t="s">
        <v>39</v>
      </c>
      <c r="AP1" s="13" t="s">
        <v>40</v>
      </c>
      <c r="AQ1" s="13" t="s">
        <v>41</v>
      </c>
      <c r="AR1" s="13" t="s">
        <v>42</v>
      </c>
      <c r="AS1" s="11" t="s">
        <v>43</v>
      </c>
      <c r="AT1" s="12" t="s">
        <v>44</v>
      </c>
      <c r="AU1" s="11" t="s">
        <v>45</v>
      </c>
      <c r="AV1" s="11" t="s">
        <v>46</v>
      </c>
      <c r="AW1" s="11" t="s">
        <v>47</v>
      </c>
      <c r="AX1" s="13" t="s">
        <v>48</v>
      </c>
      <c r="AY1" s="13" t="s">
        <v>49</v>
      </c>
      <c r="AZ1" s="2" t="s">
        <v>50</v>
      </c>
      <c r="BA1" s="2" t="s">
        <v>51</v>
      </c>
      <c r="BB1" s="14" t="s">
        <v>52</v>
      </c>
      <c r="BC1" s="14" t="s">
        <v>53</v>
      </c>
      <c r="BD1" s="2" t="s">
        <v>54</v>
      </c>
      <c r="BE1" s="2" t="s">
        <v>55</v>
      </c>
      <c r="BF1" s="15"/>
    </row>
    <row r="2" spans="1:89" s="27" customFormat="1" ht="18" customHeight="1" x14ac:dyDescent="0.35">
      <c r="A2" s="16">
        <v>44713</v>
      </c>
      <c r="B2" s="17" t="s">
        <v>64</v>
      </c>
      <c r="C2" s="70"/>
      <c r="D2" s="73" t="s">
        <v>56</v>
      </c>
      <c r="E2" s="18" t="s">
        <v>57</v>
      </c>
      <c r="F2" s="18" t="s">
        <v>58</v>
      </c>
      <c r="G2" s="76" t="s">
        <v>173</v>
      </c>
      <c r="H2" s="65"/>
      <c r="I2" s="18" t="s">
        <v>59</v>
      </c>
      <c r="J2" s="76" t="s">
        <v>173</v>
      </c>
      <c r="K2" s="76" t="s">
        <v>173</v>
      </c>
      <c r="L2" s="19">
        <v>44713.37091435185</v>
      </c>
      <c r="M2" s="19">
        <v>44782.685810185183</v>
      </c>
      <c r="N2" s="20">
        <f>M2-L2</f>
        <v>69.314895833333139</v>
      </c>
      <c r="O2" s="21">
        <f>HOUR(N2)*60+MINUTE(N2)+SECOND(N2)/60</f>
        <v>453.45</v>
      </c>
      <c r="P2" s="22">
        <v>52.627933333333331</v>
      </c>
      <c r="Q2" s="22">
        <v>-9.5034666666666663</v>
      </c>
      <c r="R2" s="22">
        <v>52.627933333333331</v>
      </c>
      <c r="S2" s="22">
        <v>-9.5035000000000007</v>
      </c>
      <c r="T2" s="23">
        <f>U2+1/24</f>
        <v>44713.412581018514</v>
      </c>
      <c r="U2" s="19">
        <v>44713.37091435185</v>
      </c>
      <c r="V2" s="68"/>
      <c r="W2" s="68"/>
      <c r="X2" s="10"/>
      <c r="Y2" s="11"/>
      <c r="Z2" s="11"/>
      <c r="AA2" s="11"/>
      <c r="AB2" s="11"/>
      <c r="AC2" s="11"/>
      <c r="AD2" s="11"/>
      <c r="AE2" s="11"/>
      <c r="AF2" s="2"/>
      <c r="AG2" s="2"/>
      <c r="AH2" s="2"/>
      <c r="AI2" s="2"/>
      <c r="AJ2" s="2"/>
      <c r="AK2" s="2"/>
      <c r="AL2" s="2"/>
      <c r="AM2" s="11"/>
      <c r="AN2" s="11"/>
      <c r="AO2" s="11"/>
      <c r="AP2" s="25">
        <v>142</v>
      </c>
      <c r="AQ2" s="25">
        <v>10</v>
      </c>
      <c r="AR2" s="29">
        <v>20</v>
      </c>
      <c r="AS2" s="11">
        <v>0</v>
      </c>
      <c r="AT2" s="24" t="s">
        <v>60</v>
      </c>
      <c r="AU2" s="25">
        <v>1</v>
      </c>
      <c r="AV2" s="25">
        <v>2</v>
      </c>
      <c r="AW2" s="25">
        <v>5</v>
      </c>
      <c r="AX2" s="25" t="s">
        <v>61</v>
      </c>
      <c r="AY2" s="25">
        <v>4</v>
      </c>
      <c r="AZ2" s="17" t="s">
        <v>62</v>
      </c>
      <c r="BA2" s="17"/>
      <c r="BB2" s="26"/>
      <c r="BC2" s="14"/>
      <c r="BD2" s="2"/>
      <c r="BE2" s="2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</row>
    <row r="3" spans="1:89" s="27" customFormat="1" ht="18" customHeight="1" x14ac:dyDescent="0.35">
      <c r="A3" s="16">
        <v>44713</v>
      </c>
      <c r="B3" s="17" t="s">
        <v>64</v>
      </c>
      <c r="C3" s="70"/>
      <c r="D3" s="73" t="s">
        <v>63</v>
      </c>
      <c r="E3" s="18" t="s">
        <v>57</v>
      </c>
      <c r="F3" s="18" t="s">
        <v>58</v>
      </c>
      <c r="G3" s="76" t="s">
        <v>173</v>
      </c>
      <c r="H3" s="65"/>
      <c r="I3" s="18" t="s">
        <v>59</v>
      </c>
      <c r="J3" s="76" t="s">
        <v>173</v>
      </c>
      <c r="K3" s="76" t="s">
        <v>173</v>
      </c>
      <c r="L3" s="19">
        <v>44713.37091435185</v>
      </c>
      <c r="M3" s="19">
        <v>44782.685810185183</v>
      </c>
      <c r="N3" s="20">
        <f>M3-L3</f>
        <v>69.314895833333139</v>
      </c>
      <c r="O3" s="21">
        <f>HOUR(N3)*60+MINUTE(N3)+SECOND(N3)/60</f>
        <v>453.45</v>
      </c>
      <c r="P3" s="22">
        <v>52.627933333333331</v>
      </c>
      <c r="Q3" s="22">
        <v>-9.5034666666666663</v>
      </c>
      <c r="R3" s="28">
        <v>52.597017000000001</v>
      </c>
      <c r="S3">
        <v>-9.3414669999999997</v>
      </c>
      <c r="T3" s="23">
        <f>U3+1/24</f>
        <v>44713.412581018514</v>
      </c>
      <c r="U3" s="19">
        <v>44713.37091435185</v>
      </c>
      <c r="V3" s="68"/>
      <c r="W3" s="68"/>
      <c r="X3" s="10"/>
      <c r="Y3" s="11"/>
      <c r="Z3" s="11"/>
      <c r="AA3" s="11"/>
      <c r="AB3" s="11"/>
      <c r="AC3" s="11"/>
      <c r="AD3" s="11"/>
      <c r="AE3" s="11"/>
      <c r="AF3" s="2"/>
      <c r="AG3" s="2"/>
      <c r="AH3" s="2"/>
      <c r="AI3" s="2"/>
      <c r="AJ3" s="2"/>
      <c r="AK3" s="2"/>
      <c r="AL3" s="2"/>
      <c r="AM3" s="11"/>
      <c r="AN3" s="11"/>
      <c r="AO3" s="11"/>
      <c r="AP3" s="25">
        <v>142</v>
      </c>
      <c r="AQ3" s="25">
        <v>10</v>
      </c>
      <c r="AR3" s="29">
        <v>20</v>
      </c>
      <c r="AS3" s="11">
        <v>0</v>
      </c>
      <c r="AT3" s="24" t="s">
        <v>60</v>
      </c>
      <c r="AU3" s="25">
        <v>1</v>
      </c>
      <c r="AV3" s="25">
        <v>2</v>
      </c>
      <c r="AW3" s="25">
        <v>5</v>
      </c>
      <c r="AX3" s="25" t="s">
        <v>61</v>
      </c>
      <c r="AY3" s="25">
        <v>4</v>
      </c>
      <c r="AZ3" s="17" t="s">
        <v>62</v>
      </c>
      <c r="BA3" s="17"/>
      <c r="BB3" s="26"/>
      <c r="BC3" s="14"/>
      <c r="BD3" s="2"/>
      <c r="BE3" s="2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</row>
    <row r="4" spans="1:89" s="17" customFormat="1" ht="18" customHeight="1" x14ac:dyDescent="0.35">
      <c r="A4" s="16">
        <v>44713</v>
      </c>
      <c r="B4" s="17" t="s">
        <v>64</v>
      </c>
      <c r="C4" s="71">
        <v>1</v>
      </c>
      <c r="D4" s="73" t="s">
        <v>65</v>
      </c>
      <c r="E4" s="18" t="s">
        <v>57</v>
      </c>
      <c r="F4" s="18" t="s">
        <v>58</v>
      </c>
      <c r="G4" s="76" t="s">
        <v>173</v>
      </c>
      <c r="H4" s="66"/>
      <c r="I4" s="18" t="s">
        <v>59</v>
      </c>
      <c r="J4" s="76" t="s">
        <v>173</v>
      </c>
      <c r="K4" s="76" t="s">
        <v>173</v>
      </c>
      <c r="L4" s="19">
        <v>44713.37091435185</v>
      </c>
      <c r="M4" s="19">
        <v>44782.685810185183</v>
      </c>
      <c r="N4" s="20">
        <f t="shared" ref="N4:N20" si="0">M4-L4</f>
        <v>69.314895833333139</v>
      </c>
      <c r="O4" s="21">
        <f t="shared" ref="O4:O69" si="1">HOUR(N4)*60+MINUTE(N4)+SECOND(N4)/60</f>
        <v>453.45</v>
      </c>
      <c r="P4" s="31">
        <v>52.606666666666669</v>
      </c>
      <c r="Q4" s="31">
        <v>-9.3501999999999992</v>
      </c>
      <c r="R4" s="32">
        <v>52.611699999999999</v>
      </c>
      <c r="S4" s="33">
        <v>-9.3270330000000001</v>
      </c>
      <c r="T4" s="23">
        <f t="shared" ref="T4:T69" si="2">U4+1/24</f>
        <v>0.44027777777777777</v>
      </c>
      <c r="U4" s="20">
        <v>0.39861111111111108</v>
      </c>
      <c r="V4" s="30"/>
      <c r="W4" s="30"/>
      <c r="X4" s="34" t="s">
        <v>66</v>
      </c>
      <c r="Y4" s="29">
        <v>10</v>
      </c>
      <c r="Z4" s="29">
        <v>9</v>
      </c>
      <c r="AA4" s="29">
        <v>9</v>
      </c>
      <c r="AB4" s="29">
        <v>8</v>
      </c>
      <c r="AC4" s="29">
        <v>0</v>
      </c>
      <c r="AD4" s="29">
        <v>1</v>
      </c>
      <c r="AF4" s="17" t="s">
        <v>67</v>
      </c>
      <c r="AI4" s="17" t="s">
        <v>68</v>
      </c>
      <c r="AJ4" s="17" t="s">
        <v>69</v>
      </c>
      <c r="AP4" s="25">
        <v>123</v>
      </c>
      <c r="AQ4" s="25">
        <v>9</v>
      </c>
      <c r="AR4" s="29">
        <v>20</v>
      </c>
      <c r="AS4" s="25">
        <v>0</v>
      </c>
      <c r="AT4" s="24" t="s">
        <v>60</v>
      </c>
      <c r="AU4" s="25">
        <v>1</v>
      </c>
      <c r="AV4" s="25">
        <v>2</v>
      </c>
      <c r="AW4" s="25">
        <v>5</v>
      </c>
      <c r="AX4" s="25" t="s">
        <v>61</v>
      </c>
      <c r="AY4" s="25">
        <v>4</v>
      </c>
      <c r="AZ4" s="17" t="s">
        <v>62</v>
      </c>
      <c r="BB4" s="35"/>
      <c r="BC4" s="30"/>
      <c r="BD4" s="15" t="s">
        <v>70</v>
      </c>
      <c r="BE4" s="17" t="s">
        <v>71</v>
      </c>
    </row>
    <row r="5" spans="1:89" s="39" customFormat="1" ht="18" customHeight="1" x14ac:dyDescent="0.35">
      <c r="A5" s="16">
        <v>44713</v>
      </c>
      <c r="B5" s="17" t="s">
        <v>64</v>
      </c>
      <c r="C5" s="71">
        <v>2</v>
      </c>
      <c r="D5" s="73" t="s">
        <v>65</v>
      </c>
      <c r="E5" s="18" t="s">
        <v>57</v>
      </c>
      <c r="F5" s="18" t="s">
        <v>58</v>
      </c>
      <c r="G5" s="76" t="s">
        <v>173</v>
      </c>
      <c r="H5" s="66"/>
      <c r="I5" s="18" t="s">
        <v>59</v>
      </c>
      <c r="J5" s="76" t="s">
        <v>173</v>
      </c>
      <c r="K5" s="76" t="s">
        <v>173</v>
      </c>
      <c r="L5" s="19">
        <v>44713.37091435185</v>
      </c>
      <c r="M5" s="19">
        <v>44782.685810185183</v>
      </c>
      <c r="N5" s="20">
        <f t="shared" si="0"/>
        <v>69.314895833333139</v>
      </c>
      <c r="O5" s="21">
        <f t="shared" si="1"/>
        <v>453.45</v>
      </c>
      <c r="P5" s="28">
        <v>52.6008</v>
      </c>
      <c r="Q5">
        <v>-9.34145</v>
      </c>
      <c r="R5" s="28">
        <v>52.6008</v>
      </c>
      <c r="S5">
        <v>-9.34145</v>
      </c>
      <c r="T5" s="23">
        <f t="shared" si="2"/>
        <v>0.46180555555555558</v>
      </c>
      <c r="U5" s="36">
        <v>0.4201388888888889</v>
      </c>
      <c r="V5" s="42"/>
      <c r="W5" s="42"/>
      <c r="X5" s="37" t="s">
        <v>72</v>
      </c>
      <c r="Y5" s="38">
        <v>1</v>
      </c>
      <c r="Z5" s="38">
        <v>1</v>
      </c>
      <c r="AA5" s="38">
        <v>1</v>
      </c>
      <c r="AB5" s="38">
        <v>1</v>
      </c>
      <c r="AC5" s="38">
        <v>0</v>
      </c>
      <c r="AD5" s="38">
        <v>0</v>
      </c>
      <c r="AF5" s="40" t="s">
        <v>73</v>
      </c>
      <c r="AI5" s="40" t="s">
        <v>74</v>
      </c>
      <c r="AJ5" s="40" t="s">
        <v>70</v>
      </c>
      <c r="AP5" s="38">
        <v>194</v>
      </c>
      <c r="AQ5" s="38">
        <v>9</v>
      </c>
      <c r="AR5" s="29">
        <v>20</v>
      </c>
      <c r="AS5" s="38">
        <v>0</v>
      </c>
      <c r="AT5" s="24" t="s">
        <v>60</v>
      </c>
      <c r="AU5" s="25">
        <v>1</v>
      </c>
      <c r="AV5" s="38">
        <v>2</v>
      </c>
      <c r="AW5" s="25">
        <v>5</v>
      </c>
      <c r="AX5" s="25" t="s">
        <v>61</v>
      </c>
      <c r="AY5" s="25">
        <v>4</v>
      </c>
      <c r="AZ5" s="17" t="s">
        <v>62</v>
      </c>
      <c r="BA5" s="17"/>
      <c r="BB5" s="41"/>
      <c r="BC5" s="42"/>
      <c r="BD5" s="15"/>
    </row>
    <row r="6" spans="1:89" s="39" customFormat="1" ht="18" customHeight="1" x14ac:dyDescent="0.35">
      <c r="A6" s="16">
        <v>44713</v>
      </c>
      <c r="B6" s="17" t="s">
        <v>64</v>
      </c>
      <c r="C6" s="72"/>
      <c r="D6" s="73" t="s">
        <v>75</v>
      </c>
      <c r="E6" s="18" t="s">
        <v>57</v>
      </c>
      <c r="F6" s="18" t="s">
        <v>58</v>
      </c>
      <c r="G6" s="76" t="s">
        <v>173</v>
      </c>
      <c r="H6" s="66"/>
      <c r="I6" s="18" t="s">
        <v>59</v>
      </c>
      <c r="J6" s="76" t="s">
        <v>173</v>
      </c>
      <c r="K6" s="76" t="s">
        <v>173</v>
      </c>
      <c r="L6" s="19">
        <v>44713.37091435185</v>
      </c>
      <c r="M6" s="19">
        <v>44782.685810185183</v>
      </c>
      <c r="N6" s="20">
        <f t="shared" si="0"/>
        <v>69.314895833333139</v>
      </c>
      <c r="O6" s="21">
        <f t="shared" si="1"/>
        <v>453.45</v>
      </c>
      <c r="P6" s="28">
        <v>52.597017000000001</v>
      </c>
      <c r="Q6">
        <v>-9.3414669999999997</v>
      </c>
      <c r="R6" s="28">
        <v>52.589616999999997</v>
      </c>
      <c r="S6">
        <v>-9.4021830000000008</v>
      </c>
      <c r="T6" s="23">
        <f t="shared" si="2"/>
        <v>0.46250000000000002</v>
      </c>
      <c r="U6" s="44">
        <v>0.42083333333333334</v>
      </c>
      <c r="V6" s="42"/>
      <c r="W6" s="42"/>
      <c r="Y6" s="38"/>
      <c r="Z6" s="38"/>
      <c r="AA6" s="38"/>
      <c r="AB6" s="38"/>
      <c r="AC6" s="38"/>
      <c r="AD6" s="38"/>
      <c r="AP6" s="38">
        <v>166</v>
      </c>
      <c r="AQ6" s="38">
        <v>9</v>
      </c>
      <c r="AR6" s="29" t="s">
        <v>107</v>
      </c>
      <c r="AS6" s="38">
        <v>0</v>
      </c>
      <c r="AT6" s="24" t="s">
        <v>60</v>
      </c>
      <c r="AU6" s="25">
        <v>0</v>
      </c>
      <c r="AV6" s="38">
        <v>2</v>
      </c>
      <c r="AW6" s="38">
        <v>5</v>
      </c>
      <c r="AX6" s="45" t="s">
        <v>61</v>
      </c>
      <c r="AY6" s="38">
        <v>4</v>
      </c>
      <c r="AZ6" s="40" t="s">
        <v>62</v>
      </c>
      <c r="BA6" s="40"/>
      <c r="BB6" s="41"/>
      <c r="BC6" s="42"/>
      <c r="BD6" s="15"/>
    </row>
    <row r="7" spans="1:89" ht="18" customHeight="1" x14ac:dyDescent="0.35">
      <c r="A7" s="16">
        <v>44713</v>
      </c>
      <c r="B7" s="17" t="s">
        <v>64</v>
      </c>
      <c r="C7" s="72"/>
      <c r="D7" s="73" t="s">
        <v>75</v>
      </c>
      <c r="E7" s="18" t="s">
        <v>57</v>
      </c>
      <c r="F7" s="18" t="s">
        <v>58</v>
      </c>
      <c r="G7" s="76" t="s">
        <v>173</v>
      </c>
      <c r="H7" s="66"/>
      <c r="I7" s="18" t="s">
        <v>59</v>
      </c>
      <c r="J7" s="76" t="s">
        <v>173</v>
      </c>
      <c r="K7" s="76" t="s">
        <v>173</v>
      </c>
      <c r="L7" s="19">
        <v>44713.37091435185</v>
      </c>
      <c r="M7" s="19">
        <v>44782.685810185183</v>
      </c>
      <c r="N7" s="20">
        <f t="shared" si="0"/>
        <v>69.314895833333139</v>
      </c>
      <c r="O7" s="21">
        <f t="shared" si="1"/>
        <v>453.45</v>
      </c>
      <c r="P7" s="28">
        <v>52.589616999999997</v>
      </c>
      <c r="Q7">
        <v>-9.4021830000000008</v>
      </c>
      <c r="R7" s="28">
        <v>52.598132999999997</v>
      </c>
      <c r="S7">
        <v>-9.5037330000000004</v>
      </c>
      <c r="T7" s="23">
        <f t="shared" si="2"/>
        <v>0.47500000000000003</v>
      </c>
      <c r="U7" s="19">
        <v>0.43333333333333335</v>
      </c>
      <c r="V7" s="47"/>
      <c r="W7" s="47"/>
      <c r="Y7" s="38"/>
      <c r="Z7" s="38"/>
      <c r="AA7" s="38"/>
      <c r="AB7" s="38"/>
      <c r="AC7" s="38"/>
      <c r="AD7" s="38"/>
      <c r="AP7" s="38">
        <v>259</v>
      </c>
      <c r="AQ7" s="38">
        <v>11</v>
      </c>
      <c r="AR7" s="29">
        <v>20</v>
      </c>
      <c r="AS7" s="38">
        <v>0</v>
      </c>
      <c r="AT7" s="24" t="s">
        <v>60</v>
      </c>
      <c r="AU7" s="25">
        <v>1</v>
      </c>
      <c r="AV7" s="38">
        <v>2</v>
      </c>
      <c r="AW7" s="38">
        <v>5</v>
      </c>
      <c r="AX7" s="45" t="s">
        <v>61</v>
      </c>
      <c r="AY7" s="38">
        <v>4</v>
      </c>
      <c r="AZ7" s="46" t="s">
        <v>62</v>
      </c>
      <c r="BA7" s="46"/>
      <c r="BB7" s="41"/>
      <c r="BC7" s="47"/>
      <c r="BF7" s="15"/>
    </row>
    <row r="8" spans="1:89" ht="18" customHeight="1" x14ac:dyDescent="0.35">
      <c r="A8" s="16">
        <v>44713</v>
      </c>
      <c r="B8" s="17" t="s">
        <v>64</v>
      </c>
      <c r="C8" s="72"/>
      <c r="D8" s="73" t="s">
        <v>75</v>
      </c>
      <c r="E8" s="18" t="s">
        <v>57</v>
      </c>
      <c r="F8" s="18" t="s">
        <v>58</v>
      </c>
      <c r="G8" s="76" t="s">
        <v>173</v>
      </c>
      <c r="H8" s="66"/>
      <c r="I8" s="18" t="s">
        <v>59</v>
      </c>
      <c r="J8" s="76" t="s">
        <v>173</v>
      </c>
      <c r="K8" s="76" t="s">
        <v>173</v>
      </c>
      <c r="L8" s="19">
        <v>44713.37091435185</v>
      </c>
      <c r="M8" s="19">
        <v>44782.685810185183</v>
      </c>
      <c r="N8" s="20">
        <f t="shared" si="0"/>
        <v>69.314895833333139</v>
      </c>
      <c r="O8" s="21">
        <f t="shared" si="1"/>
        <v>453.45</v>
      </c>
      <c r="P8" s="28">
        <v>52.598132999999997</v>
      </c>
      <c r="Q8">
        <v>-9.5037330000000004</v>
      </c>
      <c r="R8" s="28">
        <v>52.613999999999997</v>
      </c>
      <c r="S8">
        <v>-9.5663999999999998</v>
      </c>
      <c r="T8" s="23">
        <f t="shared" si="2"/>
        <v>0.49027777777777781</v>
      </c>
      <c r="U8" s="19">
        <v>0.44861111111111113</v>
      </c>
      <c r="V8" s="47"/>
      <c r="W8" s="47"/>
      <c r="Y8" s="38"/>
      <c r="Z8" s="38"/>
      <c r="AA8" s="38"/>
      <c r="AB8" s="38"/>
      <c r="AC8" s="38"/>
      <c r="AD8" s="38"/>
      <c r="AP8" s="38">
        <v>285</v>
      </c>
      <c r="AQ8" s="38">
        <v>11</v>
      </c>
      <c r="AR8" s="29">
        <v>20</v>
      </c>
      <c r="AS8" s="38">
        <v>0</v>
      </c>
      <c r="AT8" s="24" t="s">
        <v>60</v>
      </c>
      <c r="AU8" s="25">
        <v>2</v>
      </c>
      <c r="AV8" s="38">
        <v>2</v>
      </c>
      <c r="AW8" s="38">
        <v>5</v>
      </c>
      <c r="AX8" s="45" t="s">
        <v>61</v>
      </c>
      <c r="AY8" s="38">
        <v>4</v>
      </c>
      <c r="AZ8" s="46" t="s">
        <v>62</v>
      </c>
      <c r="BA8" s="46"/>
      <c r="BB8" s="41"/>
      <c r="BC8" s="47"/>
      <c r="BF8" s="15"/>
    </row>
    <row r="9" spans="1:89" ht="18" customHeight="1" x14ac:dyDescent="0.35">
      <c r="A9" s="16">
        <v>44713</v>
      </c>
      <c r="B9" s="17" t="s">
        <v>64</v>
      </c>
      <c r="C9" s="72">
        <v>3</v>
      </c>
      <c r="D9" s="74" t="s">
        <v>65</v>
      </c>
      <c r="E9" s="18" t="s">
        <v>57</v>
      </c>
      <c r="F9" s="18" t="s">
        <v>58</v>
      </c>
      <c r="G9" s="76" t="s">
        <v>173</v>
      </c>
      <c r="H9" s="66"/>
      <c r="I9" s="18" t="s">
        <v>59</v>
      </c>
      <c r="J9" s="76" t="s">
        <v>173</v>
      </c>
      <c r="K9" s="76" t="s">
        <v>173</v>
      </c>
      <c r="L9" s="19">
        <v>44713.37091435185</v>
      </c>
      <c r="M9" s="19">
        <v>44782.685810185183</v>
      </c>
      <c r="N9" s="20">
        <f t="shared" si="0"/>
        <v>69.314895833333139</v>
      </c>
      <c r="O9" s="21">
        <f t="shared" si="1"/>
        <v>453.45</v>
      </c>
      <c r="P9" s="28">
        <v>52.622382999999999</v>
      </c>
      <c r="Q9">
        <v>-9.5450499999999998</v>
      </c>
      <c r="R9" s="28">
        <v>52.619117000000003</v>
      </c>
      <c r="S9">
        <v>-9.5480330000000002</v>
      </c>
      <c r="T9" s="23">
        <f t="shared" si="2"/>
        <v>0.50208333333333333</v>
      </c>
      <c r="U9" s="19">
        <v>0.4604166666666667</v>
      </c>
      <c r="V9" s="47"/>
      <c r="W9" s="47"/>
      <c r="X9" s="34" t="s">
        <v>66</v>
      </c>
      <c r="Y9" s="38">
        <v>2</v>
      </c>
      <c r="Z9" s="38">
        <v>2</v>
      </c>
      <c r="AA9" s="38">
        <v>2</v>
      </c>
      <c r="AB9" s="38">
        <v>1</v>
      </c>
      <c r="AC9" s="38"/>
      <c r="AD9" s="38">
        <v>1</v>
      </c>
      <c r="AF9" s="46" t="s">
        <v>76</v>
      </c>
      <c r="AP9" s="38">
        <v>216</v>
      </c>
      <c r="AQ9" s="38">
        <v>7</v>
      </c>
      <c r="AR9" s="29" t="s">
        <v>107</v>
      </c>
      <c r="AS9" s="38">
        <v>0</v>
      </c>
      <c r="AT9" s="24" t="s">
        <v>60</v>
      </c>
      <c r="AU9" s="25">
        <v>2</v>
      </c>
      <c r="AV9" s="38">
        <v>2</v>
      </c>
      <c r="AW9" s="38">
        <v>5</v>
      </c>
      <c r="AX9" s="45" t="s">
        <v>61</v>
      </c>
      <c r="AY9" s="38">
        <v>4</v>
      </c>
      <c r="AZ9" s="46" t="s">
        <v>62</v>
      </c>
      <c r="BA9" s="46"/>
      <c r="BB9" s="41"/>
      <c r="BC9" s="47"/>
      <c r="BD9" s="15" t="s">
        <v>70</v>
      </c>
      <c r="BE9" s="46" t="s">
        <v>77</v>
      </c>
      <c r="BF9" s="15"/>
    </row>
    <row r="10" spans="1:89" ht="18" customHeight="1" x14ac:dyDescent="0.35">
      <c r="A10" s="16">
        <v>44713</v>
      </c>
      <c r="B10" s="17" t="s">
        <v>64</v>
      </c>
      <c r="C10" s="72"/>
      <c r="D10" s="73" t="s">
        <v>75</v>
      </c>
      <c r="E10" s="18" t="s">
        <v>57</v>
      </c>
      <c r="F10" s="18" t="s">
        <v>58</v>
      </c>
      <c r="G10" s="76" t="s">
        <v>173</v>
      </c>
      <c r="H10" s="66"/>
      <c r="I10" s="18" t="s">
        <v>59</v>
      </c>
      <c r="J10" s="76" t="s">
        <v>173</v>
      </c>
      <c r="K10" s="76" t="s">
        <v>173</v>
      </c>
      <c r="L10" s="19">
        <v>44713.37091435185</v>
      </c>
      <c r="M10" s="19">
        <v>44782.685810185183</v>
      </c>
      <c r="N10" s="20">
        <f t="shared" si="0"/>
        <v>69.314895833333139</v>
      </c>
      <c r="O10" s="21">
        <f t="shared" si="1"/>
        <v>453.45</v>
      </c>
      <c r="P10" s="28">
        <v>52.613999999999997</v>
      </c>
      <c r="Q10">
        <v>-9.5663999999999998</v>
      </c>
      <c r="R10" s="28">
        <v>52.587000000000003</v>
      </c>
      <c r="S10">
        <v>-9.6775169999999999</v>
      </c>
      <c r="T10" s="23">
        <f t="shared" si="2"/>
        <v>0.5083333333333333</v>
      </c>
      <c r="U10" s="19">
        <v>0.46666666666666662</v>
      </c>
      <c r="V10" s="47"/>
      <c r="W10" s="47"/>
      <c r="Y10" s="38"/>
      <c r="Z10" s="38"/>
      <c r="AA10" s="38"/>
      <c r="AB10" s="38"/>
      <c r="AC10" s="38"/>
      <c r="AD10" s="38"/>
      <c r="AP10" s="38">
        <v>308</v>
      </c>
      <c r="AQ10" s="38">
        <v>14</v>
      </c>
      <c r="AR10" s="29" t="s">
        <v>107</v>
      </c>
      <c r="AS10" s="38">
        <v>0</v>
      </c>
      <c r="AT10" s="24" t="s">
        <v>60</v>
      </c>
      <c r="AU10" s="25">
        <v>1</v>
      </c>
      <c r="AV10" s="38">
        <v>2</v>
      </c>
      <c r="AW10" s="38">
        <v>5</v>
      </c>
      <c r="AX10" s="38" t="s">
        <v>61</v>
      </c>
      <c r="AY10" s="38">
        <v>4</v>
      </c>
      <c r="AZ10" s="15" t="s">
        <v>62</v>
      </c>
      <c r="BB10" s="41"/>
      <c r="BC10" s="47"/>
      <c r="BF10" s="15"/>
    </row>
    <row r="11" spans="1:89" ht="18" customHeight="1" x14ac:dyDescent="0.35">
      <c r="A11" s="16">
        <v>44713</v>
      </c>
      <c r="B11" s="17" t="s">
        <v>64</v>
      </c>
      <c r="C11" s="72"/>
      <c r="D11" s="73" t="s">
        <v>75</v>
      </c>
      <c r="E11" s="18" t="s">
        <v>57</v>
      </c>
      <c r="F11" s="18" t="s">
        <v>58</v>
      </c>
      <c r="G11" s="76" t="s">
        <v>173</v>
      </c>
      <c r="H11" s="66"/>
      <c r="I11" s="18" t="s">
        <v>59</v>
      </c>
      <c r="J11" s="76" t="s">
        <v>173</v>
      </c>
      <c r="K11" s="76" t="s">
        <v>173</v>
      </c>
      <c r="L11" s="19">
        <v>44713.37091435185</v>
      </c>
      <c r="M11" s="19">
        <v>44782.685810185183</v>
      </c>
      <c r="N11" s="20">
        <f t="shared" si="0"/>
        <v>69.314895833333139</v>
      </c>
      <c r="O11" s="21">
        <f t="shared" si="1"/>
        <v>453.45</v>
      </c>
      <c r="P11" s="28">
        <v>52.587000000000003</v>
      </c>
      <c r="Q11">
        <v>-9.6775169999999999</v>
      </c>
      <c r="R11" s="28">
        <v>52.571567000000002</v>
      </c>
      <c r="S11">
        <v>-9.7388670000000008</v>
      </c>
      <c r="T11" s="23">
        <f t="shared" si="2"/>
        <v>0.52569444444444446</v>
      </c>
      <c r="U11" s="19">
        <v>0.48402777777777778</v>
      </c>
      <c r="V11" s="47"/>
      <c r="W11" s="47"/>
      <c r="Y11" s="38"/>
      <c r="Z11" s="38"/>
      <c r="AA11" s="38"/>
      <c r="AB11" s="38"/>
      <c r="AC11" s="38"/>
      <c r="AD11" s="38"/>
      <c r="AP11" s="38">
        <v>273</v>
      </c>
      <c r="AQ11" s="38">
        <v>11</v>
      </c>
      <c r="AR11" s="29" t="s">
        <v>107</v>
      </c>
      <c r="AS11" s="38">
        <v>0</v>
      </c>
      <c r="AT11" s="24" t="s">
        <v>60</v>
      </c>
      <c r="AU11" s="25">
        <v>0</v>
      </c>
      <c r="AV11" s="38">
        <v>2</v>
      </c>
      <c r="AW11" s="38">
        <v>5</v>
      </c>
      <c r="AX11" s="38" t="s">
        <v>61</v>
      </c>
      <c r="AY11" s="38">
        <v>4</v>
      </c>
      <c r="AZ11" s="15" t="s">
        <v>62</v>
      </c>
      <c r="BB11" s="41"/>
      <c r="BC11" s="47"/>
      <c r="BF11" s="15"/>
    </row>
    <row r="12" spans="1:89" ht="18" customHeight="1" x14ac:dyDescent="0.35">
      <c r="A12" s="16">
        <v>44713</v>
      </c>
      <c r="B12" s="17" t="s">
        <v>64</v>
      </c>
      <c r="C12" s="72"/>
      <c r="D12" s="73" t="s">
        <v>75</v>
      </c>
      <c r="E12" s="18" t="s">
        <v>57</v>
      </c>
      <c r="F12" s="18" t="s">
        <v>58</v>
      </c>
      <c r="G12" s="76" t="s">
        <v>173</v>
      </c>
      <c r="H12" s="66"/>
      <c r="I12" s="18" t="s">
        <v>59</v>
      </c>
      <c r="J12" s="76" t="s">
        <v>173</v>
      </c>
      <c r="K12" s="76" t="s">
        <v>173</v>
      </c>
      <c r="L12" s="19">
        <v>44713.37091435185</v>
      </c>
      <c r="M12" s="19">
        <v>44782.685810185183</v>
      </c>
      <c r="N12" s="20">
        <f t="shared" si="0"/>
        <v>69.314895833333139</v>
      </c>
      <c r="O12" s="21">
        <f t="shared" si="1"/>
        <v>453.45</v>
      </c>
      <c r="P12" s="28">
        <v>52.571567000000002</v>
      </c>
      <c r="Q12">
        <v>-9.7388670000000008</v>
      </c>
      <c r="R12" s="28">
        <v>52.584949999999999</v>
      </c>
      <c r="S12">
        <v>-9.5524000000000004</v>
      </c>
      <c r="T12" s="23">
        <f t="shared" si="2"/>
        <v>0.53611111111111109</v>
      </c>
      <c r="U12" s="19">
        <v>0.49444444444444446</v>
      </c>
      <c r="V12" s="47"/>
      <c r="W12" s="47"/>
      <c r="Y12" s="38"/>
      <c r="Z12" s="38"/>
      <c r="AA12" s="38"/>
      <c r="AB12" s="38"/>
      <c r="AC12" s="38"/>
      <c r="AD12" s="38"/>
      <c r="AP12" s="38">
        <v>313</v>
      </c>
      <c r="AQ12" s="38">
        <v>9</v>
      </c>
      <c r="AR12" s="29" t="s">
        <v>107</v>
      </c>
      <c r="AS12" s="38">
        <v>0</v>
      </c>
      <c r="AT12" s="24" t="s">
        <v>60</v>
      </c>
      <c r="AU12" s="25">
        <v>1</v>
      </c>
      <c r="AV12" s="38">
        <v>2</v>
      </c>
      <c r="AW12" s="38">
        <v>5</v>
      </c>
      <c r="AX12" s="38" t="s">
        <v>61</v>
      </c>
      <c r="AY12" s="38">
        <v>4</v>
      </c>
      <c r="AZ12" s="15" t="s">
        <v>62</v>
      </c>
      <c r="BB12" s="41"/>
      <c r="BC12" s="47"/>
      <c r="BF12" s="15"/>
    </row>
    <row r="13" spans="1:89" ht="18" customHeight="1" x14ac:dyDescent="0.35">
      <c r="A13" s="16">
        <v>44713</v>
      </c>
      <c r="B13" s="17" t="s">
        <v>64</v>
      </c>
      <c r="C13" s="72">
        <v>4</v>
      </c>
      <c r="D13" s="74" t="s">
        <v>65</v>
      </c>
      <c r="E13" s="18" t="s">
        <v>57</v>
      </c>
      <c r="F13" s="18" t="s">
        <v>58</v>
      </c>
      <c r="G13" s="76" t="s">
        <v>173</v>
      </c>
      <c r="H13" s="66"/>
      <c r="I13" s="18" t="s">
        <v>59</v>
      </c>
      <c r="J13" s="76" t="s">
        <v>173</v>
      </c>
      <c r="K13" s="76" t="s">
        <v>173</v>
      </c>
      <c r="L13" s="19">
        <v>44713.37091435185</v>
      </c>
      <c r="M13" s="19">
        <v>44782.685810185183</v>
      </c>
      <c r="N13" s="20">
        <f t="shared" si="0"/>
        <v>69.314895833333139</v>
      </c>
      <c r="O13" s="21">
        <f t="shared" si="1"/>
        <v>453.45</v>
      </c>
      <c r="P13" s="28">
        <v>52.565449999999998</v>
      </c>
      <c r="Q13">
        <v>-9.7580329999999993</v>
      </c>
      <c r="R13" s="28">
        <v>52.558416999999999</v>
      </c>
      <c r="S13">
        <v>-9.7827999999999999</v>
      </c>
      <c r="T13" s="23">
        <f t="shared" si="2"/>
        <v>0.54166666666666663</v>
      </c>
      <c r="U13" s="19">
        <v>0.5</v>
      </c>
      <c r="V13" s="47"/>
      <c r="W13" s="47"/>
      <c r="X13" s="34" t="s">
        <v>66</v>
      </c>
      <c r="Y13" s="38">
        <v>8</v>
      </c>
      <c r="Z13" s="38">
        <v>7</v>
      </c>
      <c r="AA13" s="38">
        <v>6</v>
      </c>
      <c r="AB13" s="38">
        <v>5</v>
      </c>
      <c r="AC13" s="38">
        <v>0</v>
      </c>
      <c r="AD13" s="38">
        <v>2</v>
      </c>
      <c r="AF13" s="15" t="s">
        <v>78</v>
      </c>
      <c r="AI13" s="15" t="s">
        <v>68</v>
      </c>
      <c r="AJ13" s="15" t="s">
        <v>69</v>
      </c>
      <c r="AP13" s="38">
        <v>22</v>
      </c>
      <c r="AQ13" s="38">
        <v>10</v>
      </c>
      <c r="AR13" s="29" t="s">
        <v>107</v>
      </c>
      <c r="AS13" s="38">
        <v>0</v>
      </c>
      <c r="AT13" s="24" t="s">
        <v>60</v>
      </c>
      <c r="AU13" s="25">
        <v>2</v>
      </c>
      <c r="AV13" s="38">
        <v>2</v>
      </c>
      <c r="AW13" s="38">
        <v>5</v>
      </c>
      <c r="AX13" s="38" t="s">
        <v>61</v>
      </c>
      <c r="AY13" s="38">
        <v>4</v>
      </c>
      <c r="AZ13" s="15" t="s">
        <v>62</v>
      </c>
      <c r="BB13" s="41"/>
      <c r="BC13" s="47"/>
      <c r="BD13" s="15" t="s">
        <v>70</v>
      </c>
      <c r="BE13" s="15" t="s">
        <v>79</v>
      </c>
      <c r="BF13" s="15"/>
    </row>
    <row r="14" spans="1:89" ht="18" customHeight="1" x14ac:dyDescent="0.35">
      <c r="A14" s="16">
        <v>44713</v>
      </c>
      <c r="B14" s="17" t="s">
        <v>64</v>
      </c>
      <c r="C14" s="72">
        <v>5</v>
      </c>
      <c r="D14" s="75" t="s">
        <v>65</v>
      </c>
      <c r="E14" s="18" t="s">
        <v>57</v>
      </c>
      <c r="F14" s="18" t="s">
        <v>58</v>
      </c>
      <c r="G14" s="76" t="s">
        <v>173</v>
      </c>
      <c r="H14" s="66"/>
      <c r="I14" s="18" t="s">
        <v>59</v>
      </c>
      <c r="J14" s="76" t="s">
        <v>173</v>
      </c>
      <c r="K14" s="76" t="s">
        <v>173</v>
      </c>
      <c r="L14" s="19">
        <v>44713.37091435185</v>
      </c>
      <c r="M14" s="19">
        <v>44782.685810185183</v>
      </c>
      <c r="N14" s="20">
        <f t="shared" si="0"/>
        <v>69.314895833333139</v>
      </c>
      <c r="O14" s="21">
        <f t="shared" si="1"/>
        <v>453.45</v>
      </c>
      <c r="P14" s="28">
        <v>52.581400000000002</v>
      </c>
      <c r="Q14">
        <v>-9.6617169999999994</v>
      </c>
      <c r="R14" s="28">
        <v>52.582833000000001</v>
      </c>
      <c r="S14">
        <v>-9.6571169999999995</v>
      </c>
      <c r="T14" s="23">
        <f t="shared" si="2"/>
        <v>0.63541666666666663</v>
      </c>
      <c r="U14" s="19">
        <v>0.59375</v>
      </c>
      <c r="V14" s="47"/>
      <c r="W14" s="47"/>
      <c r="X14" s="48" t="s">
        <v>66</v>
      </c>
      <c r="Y14" s="38">
        <v>5</v>
      </c>
      <c r="Z14" s="38">
        <v>4</v>
      </c>
      <c r="AA14" s="38">
        <v>4</v>
      </c>
      <c r="AB14" s="38">
        <v>4</v>
      </c>
      <c r="AC14" s="38">
        <v>0</v>
      </c>
      <c r="AD14" s="38">
        <v>0</v>
      </c>
      <c r="AF14" s="15" t="s">
        <v>67</v>
      </c>
      <c r="AI14" s="15" t="s">
        <v>68</v>
      </c>
      <c r="AJ14" s="15" t="s">
        <v>69</v>
      </c>
      <c r="AP14" s="38">
        <v>140</v>
      </c>
      <c r="AQ14" s="38">
        <v>11</v>
      </c>
      <c r="AR14" s="29" t="s">
        <v>107</v>
      </c>
      <c r="AS14" s="38">
        <v>0</v>
      </c>
      <c r="AT14" s="24" t="s">
        <v>60</v>
      </c>
      <c r="AU14" s="25">
        <v>2</v>
      </c>
      <c r="AV14" s="38">
        <v>2</v>
      </c>
      <c r="AW14" s="38">
        <v>5</v>
      </c>
      <c r="AX14" s="38" t="s">
        <v>61</v>
      </c>
      <c r="AY14" s="38">
        <v>4</v>
      </c>
      <c r="AZ14" s="15" t="s">
        <v>62</v>
      </c>
      <c r="BB14" s="41"/>
      <c r="BC14" s="47"/>
      <c r="BD14" s="15" t="s">
        <v>70</v>
      </c>
      <c r="BE14" s="15" t="s">
        <v>80</v>
      </c>
      <c r="BF14" s="15"/>
    </row>
    <row r="15" spans="1:89" ht="18" customHeight="1" x14ac:dyDescent="0.35">
      <c r="A15" s="16">
        <v>44713</v>
      </c>
      <c r="B15" s="17" t="s">
        <v>64</v>
      </c>
      <c r="C15" s="72">
        <v>6</v>
      </c>
      <c r="D15" s="75" t="s">
        <v>65</v>
      </c>
      <c r="E15" s="18" t="s">
        <v>57</v>
      </c>
      <c r="F15" s="18" t="s">
        <v>58</v>
      </c>
      <c r="G15" s="76" t="s">
        <v>173</v>
      </c>
      <c r="H15" s="66"/>
      <c r="I15" s="18" t="s">
        <v>59</v>
      </c>
      <c r="J15" s="76" t="s">
        <v>173</v>
      </c>
      <c r="K15" s="76" t="s">
        <v>173</v>
      </c>
      <c r="L15" s="19">
        <v>44713.37091435185</v>
      </c>
      <c r="M15" s="19">
        <v>44782.685810185183</v>
      </c>
      <c r="N15" s="20">
        <f t="shared" si="0"/>
        <v>69.314895833333139</v>
      </c>
      <c r="O15" s="21">
        <f t="shared" si="1"/>
        <v>453.45</v>
      </c>
      <c r="P15" s="28">
        <v>52.584733</v>
      </c>
      <c r="Q15">
        <v>-9.6510829999999999</v>
      </c>
      <c r="R15" s="28">
        <v>52.5852</v>
      </c>
      <c r="S15">
        <v>-9.6302330000000005</v>
      </c>
      <c r="T15" s="23">
        <f t="shared" si="2"/>
        <v>0.6479166666666667</v>
      </c>
      <c r="U15" s="19">
        <v>0.60625000000000007</v>
      </c>
      <c r="V15" s="47"/>
      <c r="W15" s="47"/>
      <c r="X15" s="48" t="s">
        <v>66</v>
      </c>
      <c r="Y15" s="38">
        <v>10</v>
      </c>
      <c r="Z15" s="38">
        <v>10</v>
      </c>
      <c r="AA15" s="38">
        <v>10</v>
      </c>
      <c r="AB15" s="38">
        <v>7</v>
      </c>
      <c r="AC15" s="38">
        <v>2</v>
      </c>
      <c r="AD15" s="38">
        <v>1</v>
      </c>
      <c r="AF15" s="15" t="s">
        <v>67</v>
      </c>
      <c r="AI15" s="15" t="s">
        <v>68</v>
      </c>
      <c r="AJ15" s="15" t="s">
        <v>69</v>
      </c>
      <c r="AP15" s="38">
        <v>61</v>
      </c>
      <c r="AQ15" s="38">
        <v>7</v>
      </c>
      <c r="AR15" s="29" t="s">
        <v>107</v>
      </c>
      <c r="AS15" s="38">
        <v>0</v>
      </c>
      <c r="AT15" s="24" t="s">
        <v>60</v>
      </c>
      <c r="AU15" s="25">
        <v>2</v>
      </c>
      <c r="AV15" s="38">
        <v>2</v>
      </c>
      <c r="AW15" s="38">
        <v>5</v>
      </c>
      <c r="AX15" s="38" t="s">
        <v>61</v>
      </c>
      <c r="AY15" s="38">
        <v>4</v>
      </c>
      <c r="AZ15" s="15" t="s">
        <v>62</v>
      </c>
      <c r="BB15" s="41"/>
      <c r="BC15" s="47"/>
      <c r="BD15" s="15" t="s">
        <v>70</v>
      </c>
      <c r="BF15" s="15"/>
    </row>
    <row r="16" spans="1:89" ht="18" customHeight="1" x14ac:dyDescent="0.35">
      <c r="A16" s="16">
        <v>44713</v>
      </c>
      <c r="B16" s="17" t="s">
        <v>64</v>
      </c>
      <c r="C16" s="72"/>
      <c r="D16" s="74" t="s">
        <v>75</v>
      </c>
      <c r="E16" s="18" t="s">
        <v>57</v>
      </c>
      <c r="F16" s="18" t="s">
        <v>58</v>
      </c>
      <c r="G16" s="76" t="s">
        <v>173</v>
      </c>
      <c r="H16" s="66"/>
      <c r="I16" s="18" t="s">
        <v>59</v>
      </c>
      <c r="J16" s="76" t="s">
        <v>173</v>
      </c>
      <c r="K16" s="76" t="s">
        <v>173</v>
      </c>
      <c r="L16" s="19">
        <v>44713.37091435185</v>
      </c>
      <c r="M16" s="19">
        <v>44782.685810185183</v>
      </c>
      <c r="N16" s="20">
        <f t="shared" si="0"/>
        <v>69.314895833333139</v>
      </c>
      <c r="O16" s="21">
        <f t="shared" si="1"/>
        <v>453.45</v>
      </c>
      <c r="P16" s="28">
        <v>52.584949999999999</v>
      </c>
      <c r="Q16">
        <v>-9.5524000000000004</v>
      </c>
      <c r="R16" s="22">
        <v>52.627933333333331</v>
      </c>
      <c r="S16" s="22">
        <v>-9.5035000000000007</v>
      </c>
      <c r="T16" s="23">
        <f t="shared" si="2"/>
        <v>0.67084490740740743</v>
      </c>
      <c r="U16" s="19">
        <v>0.6291782407407408</v>
      </c>
      <c r="V16" s="47"/>
      <c r="W16" s="47"/>
      <c r="X16" s="48"/>
      <c r="Y16" s="38"/>
      <c r="Z16" s="43"/>
      <c r="AA16" s="38"/>
      <c r="AB16" s="38"/>
      <c r="AC16" s="38"/>
      <c r="AD16" s="38"/>
      <c r="AP16" s="38">
        <v>117</v>
      </c>
      <c r="AQ16" s="38">
        <v>3</v>
      </c>
      <c r="AR16" s="29" t="s">
        <v>107</v>
      </c>
      <c r="AS16" s="38">
        <v>0</v>
      </c>
      <c r="AT16" s="24" t="s">
        <v>60</v>
      </c>
      <c r="AU16" s="25">
        <v>1</v>
      </c>
      <c r="AV16" s="38">
        <v>2</v>
      </c>
      <c r="AW16" s="38">
        <v>5</v>
      </c>
      <c r="AX16" s="38" t="s">
        <v>61</v>
      </c>
      <c r="AY16" s="38">
        <v>4</v>
      </c>
      <c r="AZ16" s="15" t="s">
        <v>62</v>
      </c>
      <c r="BB16" s="41"/>
      <c r="BC16" s="47"/>
      <c r="BF16" s="15"/>
    </row>
    <row r="17" spans="1:89" s="27" customFormat="1" ht="18" customHeight="1" x14ac:dyDescent="0.35">
      <c r="A17" s="16">
        <v>44713</v>
      </c>
      <c r="B17" s="17" t="s">
        <v>64</v>
      </c>
      <c r="C17" s="72"/>
      <c r="D17" s="75" t="s">
        <v>81</v>
      </c>
      <c r="E17" s="18" t="s">
        <v>57</v>
      </c>
      <c r="F17" s="18" t="s">
        <v>58</v>
      </c>
      <c r="G17" s="76" t="s">
        <v>173</v>
      </c>
      <c r="H17" s="66"/>
      <c r="I17" s="18" t="s">
        <v>59</v>
      </c>
      <c r="J17" s="76" t="s">
        <v>173</v>
      </c>
      <c r="K17" s="76" t="s">
        <v>173</v>
      </c>
      <c r="L17" s="19">
        <v>44713.37091435185</v>
      </c>
      <c r="M17" s="19">
        <v>44782.685810185183</v>
      </c>
      <c r="N17" s="20">
        <f t="shared" si="0"/>
        <v>69.314895833333139</v>
      </c>
      <c r="O17" s="21">
        <f t="shared" si="1"/>
        <v>453.45</v>
      </c>
      <c r="P17" s="22">
        <v>52.627933333333331</v>
      </c>
      <c r="Q17" s="22">
        <v>-9.5035000000000007</v>
      </c>
      <c r="R17" s="22">
        <v>52.627933333333331</v>
      </c>
      <c r="S17" s="22">
        <v>-9.5035000000000007</v>
      </c>
      <c r="T17" s="23">
        <f t="shared" si="2"/>
        <v>0.7270833333333333</v>
      </c>
      <c r="U17" s="44">
        <v>0.68541666666666667</v>
      </c>
      <c r="V17" s="47"/>
      <c r="W17" s="47"/>
      <c r="X17" s="15"/>
      <c r="Y17" s="15"/>
      <c r="Z17" s="4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38">
        <v>359</v>
      </c>
      <c r="AQ17" s="38">
        <v>12</v>
      </c>
      <c r="AR17" s="29" t="s">
        <v>107</v>
      </c>
      <c r="AS17" s="38">
        <v>0</v>
      </c>
      <c r="AT17" s="24" t="s">
        <v>60</v>
      </c>
      <c r="AU17" s="25">
        <v>1</v>
      </c>
      <c r="AV17" s="38">
        <v>2</v>
      </c>
      <c r="AW17" s="38">
        <v>5</v>
      </c>
      <c r="AX17" s="38" t="s">
        <v>61</v>
      </c>
      <c r="AY17" s="38">
        <v>4</v>
      </c>
      <c r="AZ17" s="15" t="s">
        <v>62</v>
      </c>
      <c r="BA17" s="15"/>
      <c r="BB17" s="41"/>
      <c r="BC17" s="47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</row>
    <row r="18" spans="1:89" s="27" customFormat="1" ht="18" customHeight="1" x14ac:dyDescent="0.35">
      <c r="A18" s="16">
        <v>44728</v>
      </c>
      <c r="B18" s="17" t="s">
        <v>82</v>
      </c>
      <c r="C18" s="72"/>
      <c r="D18" s="74" t="s">
        <v>56</v>
      </c>
      <c r="E18" s="18" t="s">
        <v>57</v>
      </c>
      <c r="F18" s="18" t="s">
        <v>58</v>
      </c>
      <c r="G18" s="76" t="s">
        <v>173</v>
      </c>
      <c r="H18" s="66"/>
      <c r="I18" s="18" t="s">
        <v>59</v>
      </c>
      <c r="J18" s="76" t="s">
        <v>173</v>
      </c>
      <c r="K18" s="76" t="s">
        <v>173</v>
      </c>
      <c r="L18" s="50">
        <v>0.45269675925925923</v>
      </c>
      <c r="M18" s="51">
        <v>0.72152777777777777</v>
      </c>
      <c r="N18" s="20">
        <f>M18-L18</f>
        <v>0.26883101851851854</v>
      </c>
      <c r="O18" s="21">
        <f t="shared" si="1"/>
        <v>387.11666666666667</v>
      </c>
      <c r="P18" s="22">
        <v>52.628100000000003</v>
      </c>
      <c r="Q18" s="22">
        <v>-9.5023166666666672</v>
      </c>
      <c r="R18" s="15">
        <v>52.632283000000001</v>
      </c>
      <c r="S18" s="15">
        <v>-9.5026829999999993</v>
      </c>
      <c r="T18" s="23">
        <f t="shared" si="2"/>
        <v>0.49436342592592591</v>
      </c>
      <c r="U18" s="50">
        <v>0.45269675925925923</v>
      </c>
      <c r="V18" s="47"/>
      <c r="W18" s="47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38">
        <v>142</v>
      </c>
      <c r="AQ18" s="38">
        <v>8</v>
      </c>
      <c r="AR18" s="29" t="s">
        <v>107</v>
      </c>
      <c r="AS18" s="15">
        <v>0</v>
      </c>
      <c r="AT18" s="52" t="s">
        <v>60</v>
      </c>
      <c r="AU18" s="15">
        <v>1</v>
      </c>
      <c r="AV18" s="15">
        <v>1</v>
      </c>
      <c r="AW18" s="15">
        <v>3</v>
      </c>
      <c r="AX18" s="38" t="s">
        <v>83</v>
      </c>
      <c r="AY18" s="38">
        <v>4</v>
      </c>
      <c r="AZ18" s="15" t="s">
        <v>62</v>
      </c>
      <c r="BA18" s="15"/>
      <c r="BB18" s="41"/>
      <c r="BC18" s="47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</row>
    <row r="19" spans="1:89" s="27" customFormat="1" ht="18" customHeight="1" x14ac:dyDescent="0.35">
      <c r="A19" s="16">
        <v>44728</v>
      </c>
      <c r="B19" s="17" t="s">
        <v>82</v>
      </c>
      <c r="C19" s="72"/>
      <c r="D19" s="74" t="s">
        <v>63</v>
      </c>
      <c r="E19" s="18" t="s">
        <v>57</v>
      </c>
      <c r="F19" s="18" t="s">
        <v>58</v>
      </c>
      <c r="G19" s="76" t="s">
        <v>173</v>
      </c>
      <c r="H19" s="66"/>
      <c r="I19" s="18" t="s">
        <v>59</v>
      </c>
      <c r="J19" s="76" t="s">
        <v>173</v>
      </c>
      <c r="K19" s="76" t="s">
        <v>173</v>
      </c>
      <c r="L19" s="50">
        <v>0.45269675925925923</v>
      </c>
      <c r="M19" s="51">
        <v>0.72152777777777777</v>
      </c>
      <c r="N19" s="20">
        <f>M19-L19</f>
        <v>0.26883101851851854</v>
      </c>
      <c r="O19" s="21">
        <f t="shared" si="1"/>
        <v>387.11666666666667</v>
      </c>
      <c r="P19" s="22">
        <v>52.628100000000003</v>
      </c>
      <c r="Q19" s="22">
        <v>-9.5023166666666672</v>
      </c>
      <c r="R19" s="15">
        <v>52.617983000000002</v>
      </c>
      <c r="S19" s="15">
        <v>-9.5492830000000009</v>
      </c>
      <c r="T19" s="23">
        <f t="shared" si="2"/>
        <v>0.49436342592592591</v>
      </c>
      <c r="U19" s="50">
        <v>0.45269675925925923</v>
      </c>
      <c r="V19" s="47"/>
      <c r="W19" s="47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38">
        <v>142</v>
      </c>
      <c r="AQ19" s="38">
        <v>8</v>
      </c>
      <c r="AR19" s="29" t="s">
        <v>107</v>
      </c>
      <c r="AS19" s="15">
        <v>0</v>
      </c>
      <c r="AT19" s="52" t="s">
        <v>60</v>
      </c>
      <c r="AU19" s="15">
        <v>1</v>
      </c>
      <c r="AV19" s="15">
        <v>1</v>
      </c>
      <c r="AW19" s="15">
        <v>3</v>
      </c>
      <c r="AX19" s="38" t="s">
        <v>83</v>
      </c>
      <c r="AY19" s="38">
        <v>4</v>
      </c>
      <c r="AZ19" s="15" t="s">
        <v>62</v>
      </c>
      <c r="BA19" s="15"/>
      <c r="BB19" s="41"/>
      <c r="BC19" s="47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</row>
    <row r="20" spans="1:89" ht="18" customHeight="1" x14ac:dyDescent="0.35">
      <c r="A20" s="53">
        <v>44728</v>
      </c>
      <c r="B20" s="17" t="s">
        <v>82</v>
      </c>
      <c r="C20" s="72">
        <v>7</v>
      </c>
      <c r="D20" s="75" t="s">
        <v>65</v>
      </c>
      <c r="E20" s="18" t="s">
        <v>57</v>
      </c>
      <c r="F20" s="18" t="s">
        <v>58</v>
      </c>
      <c r="G20" s="76" t="s">
        <v>173</v>
      </c>
      <c r="H20" s="66"/>
      <c r="I20" s="18" t="s">
        <v>59</v>
      </c>
      <c r="J20" s="76" t="s">
        <v>173</v>
      </c>
      <c r="K20" s="76" t="s">
        <v>173</v>
      </c>
      <c r="L20" s="50">
        <v>0.45269675925925923</v>
      </c>
      <c r="M20" s="51">
        <v>0.72152777777777777</v>
      </c>
      <c r="N20" s="20">
        <f t="shared" si="0"/>
        <v>0.26883101851851854</v>
      </c>
      <c r="O20" s="21">
        <f t="shared" si="1"/>
        <v>387.11666666666667</v>
      </c>
      <c r="P20" s="15">
        <v>52.605483</v>
      </c>
      <c r="Q20" s="15">
        <v>-9.3540829999999993</v>
      </c>
      <c r="R20" s="15">
        <v>52.605483</v>
      </c>
      <c r="S20" s="15">
        <v>-9.3540829999999993</v>
      </c>
      <c r="T20" s="23">
        <f t="shared" si="2"/>
        <v>0.51944444444444449</v>
      </c>
      <c r="U20" s="44">
        <v>0.4777777777777778</v>
      </c>
      <c r="V20" s="47"/>
      <c r="W20" s="47"/>
      <c r="X20" s="37" t="s">
        <v>72</v>
      </c>
      <c r="Y20" s="15">
        <v>1</v>
      </c>
      <c r="Z20" s="15">
        <v>1</v>
      </c>
      <c r="AA20" s="15">
        <v>1</v>
      </c>
      <c r="AB20" s="15">
        <v>1</v>
      </c>
      <c r="AC20" s="15">
        <v>0</v>
      </c>
      <c r="AD20" s="15">
        <v>0</v>
      </c>
      <c r="AF20" s="15" t="s">
        <v>73</v>
      </c>
      <c r="AI20" s="15" t="s">
        <v>74</v>
      </c>
      <c r="AP20" s="38">
        <v>250</v>
      </c>
      <c r="AQ20" s="38">
        <v>2</v>
      </c>
      <c r="AR20" s="29" t="s">
        <v>107</v>
      </c>
      <c r="AS20" s="15">
        <v>0</v>
      </c>
      <c r="AT20" s="52" t="s">
        <v>60</v>
      </c>
      <c r="AU20" s="15">
        <v>1</v>
      </c>
      <c r="AV20" s="15">
        <v>1</v>
      </c>
      <c r="AW20" s="15">
        <v>3</v>
      </c>
      <c r="AX20" s="38" t="s">
        <v>83</v>
      </c>
      <c r="AY20" s="38">
        <v>4</v>
      </c>
      <c r="AZ20" s="15" t="s">
        <v>62</v>
      </c>
      <c r="BB20" s="41"/>
      <c r="BC20" s="47"/>
      <c r="BD20" s="15" t="s">
        <v>70</v>
      </c>
      <c r="BF20" s="15"/>
    </row>
    <row r="21" spans="1:89" ht="18" customHeight="1" x14ac:dyDescent="0.35">
      <c r="A21" s="53">
        <v>44728</v>
      </c>
      <c r="B21" s="15" t="s">
        <v>82</v>
      </c>
      <c r="C21" s="72">
        <v>8</v>
      </c>
      <c r="D21" s="75" t="s">
        <v>65</v>
      </c>
      <c r="E21" s="18" t="s">
        <v>57</v>
      </c>
      <c r="F21" s="18" t="s">
        <v>58</v>
      </c>
      <c r="G21" s="76" t="s">
        <v>173</v>
      </c>
      <c r="H21" s="66"/>
      <c r="I21" s="18" t="s">
        <v>59</v>
      </c>
      <c r="J21" s="76" t="s">
        <v>173</v>
      </c>
      <c r="K21" s="76" t="s">
        <v>173</v>
      </c>
      <c r="L21" s="50">
        <v>0.45269675925925923</v>
      </c>
      <c r="M21" s="51">
        <v>0.72152777777777777</v>
      </c>
      <c r="N21" s="44">
        <f>M21-L21</f>
        <v>0.26883101851851854</v>
      </c>
      <c r="O21" s="21">
        <f t="shared" si="1"/>
        <v>387.11666666666667</v>
      </c>
      <c r="P21" s="15">
        <v>52.598300000000002</v>
      </c>
      <c r="Q21" s="15">
        <v>-9.3614329999999999</v>
      </c>
      <c r="R21" s="15">
        <v>52.605583000000003</v>
      </c>
      <c r="S21" s="15">
        <v>-9.3810669999999998</v>
      </c>
      <c r="T21" s="23">
        <f t="shared" si="2"/>
        <v>0.52708333333333335</v>
      </c>
      <c r="U21" s="44">
        <v>0.48541666666666666</v>
      </c>
      <c r="V21" s="47"/>
      <c r="W21" s="47"/>
      <c r="X21" s="34" t="s">
        <v>66</v>
      </c>
      <c r="Y21" s="15">
        <v>6</v>
      </c>
      <c r="Z21" s="15">
        <v>6</v>
      </c>
      <c r="AA21" s="15">
        <v>6</v>
      </c>
      <c r="AB21" s="15">
        <v>5</v>
      </c>
      <c r="AC21" s="15">
        <v>0</v>
      </c>
      <c r="AD21" s="15">
        <v>1</v>
      </c>
      <c r="AF21" s="46" t="s">
        <v>67</v>
      </c>
      <c r="AI21" s="46" t="s">
        <v>68</v>
      </c>
      <c r="AJ21" s="46" t="s">
        <v>69</v>
      </c>
      <c r="AK21" s="15" t="s">
        <v>84</v>
      </c>
      <c r="AP21" s="45">
        <v>296</v>
      </c>
      <c r="AQ21" s="45">
        <v>8</v>
      </c>
      <c r="AR21" s="29" t="s">
        <v>107</v>
      </c>
      <c r="AS21" s="15">
        <v>0</v>
      </c>
      <c r="AT21" s="52" t="s">
        <v>60</v>
      </c>
      <c r="AU21" s="15">
        <v>1</v>
      </c>
      <c r="AV21" s="15">
        <v>1</v>
      </c>
      <c r="AW21" s="15">
        <v>3</v>
      </c>
      <c r="AX21" s="38" t="s">
        <v>83</v>
      </c>
      <c r="AY21" s="38">
        <v>4</v>
      </c>
      <c r="AZ21" s="46" t="s">
        <v>62</v>
      </c>
      <c r="BA21" s="46"/>
      <c r="BB21" s="41"/>
      <c r="BC21" s="47"/>
      <c r="BD21" s="46" t="s">
        <v>70</v>
      </c>
      <c r="BF21" s="15"/>
    </row>
    <row r="22" spans="1:89" ht="18" customHeight="1" x14ac:dyDescent="0.35">
      <c r="A22" s="53">
        <v>44728</v>
      </c>
      <c r="B22" s="46" t="s">
        <v>82</v>
      </c>
      <c r="C22" s="72">
        <v>9</v>
      </c>
      <c r="D22" s="74" t="s">
        <v>65</v>
      </c>
      <c r="E22" s="18" t="s">
        <v>57</v>
      </c>
      <c r="F22" s="18" t="s">
        <v>58</v>
      </c>
      <c r="G22" s="76" t="s">
        <v>173</v>
      </c>
      <c r="H22" s="66"/>
      <c r="I22" s="18" t="s">
        <v>59</v>
      </c>
      <c r="J22" s="76" t="s">
        <v>173</v>
      </c>
      <c r="K22" s="76" t="s">
        <v>173</v>
      </c>
      <c r="L22" s="50">
        <v>0.45269675925925923</v>
      </c>
      <c r="M22" s="51">
        <v>0.72152777777777777</v>
      </c>
      <c r="N22" s="44">
        <f>M22-L22</f>
        <v>0.26883101851851854</v>
      </c>
      <c r="O22" s="21">
        <f t="shared" si="1"/>
        <v>387.11666666666667</v>
      </c>
      <c r="P22" s="15">
        <v>52.58775</v>
      </c>
      <c r="Q22" s="15">
        <v>-9.35745</v>
      </c>
      <c r="R22" s="15">
        <v>52.598317000000002</v>
      </c>
      <c r="S22" s="15">
        <v>-9.3724500000000006</v>
      </c>
      <c r="T22" s="23">
        <f t="shared" si="2"/>
        <v>0.54513888888888884</v>
      </c>
      <c r="U22" s="44">
        <v>0.50347222222222221</v>
      </c>
      <c r="V22" s="47"/>
      <c r="W22" s="47"/>
      <c r="X22" s="34" t="s">
        <v>66</v>
      </c>
      <c r="Y22" s="15">
        <v>2</v>
      </c>
      <c r="Z22" s="15">
        <v>2</v>
      </c>
      <c r="AA22" s="15">
        <v>2</v>
      </c>
      <c r="AB22" s="15">
        <v>1</v>
      </c>
      <c r="AC22" s="15">
        <v>0</v>
      </c>
      <c r="AD22" s="15">
        <v>1</v>
      </c>
      <c r="AF22" s="46" t="s">
        <v>78</v>
      </c>
      <c r="AI22" s="46" t="s">
        <v>68</v>
      </c>
      <c r="AJ22" s="46" t="s">
        <v>69</v>
      </c>
      <c r="AP22" s="38">
        <v>111</v>
      </c>
      <c r="AQ22" s="38">
        <v>10</v>
      </c>
      <c r="AR22" s="29" t="s">
        <v>107</v>
      </c>
      <c r="AS22" s="15">
        <v>0</v>
      </c>
      <c r="AT22" s="52" t="s">
        <v>60</v>
      </c>
      <c r="AU22" s="15">
        <v>1</v>
      </c>
      <c r="AV22" s="15">
        <v>1</v>
      </c>
      <c r="AW22" s="15">
        <v>3</v>
      </c>
      <c r="AX22" s="38" t="s">
        <v>83</v>
      </c>
      <c r="AY22" s="38">
        <v>4</v>
      </c>
      <c r="AZ22" s="46" t="s">
        <v>62</v>
      </c>
      <c r="BA22" s="46"/>
      <c r="BB22" s="54"/>
      <c r="BC22" s="47"/>
      <c r="BD22" s="46" t="s">
        <v>69</v>
      </c>
      <c r="BE22" s="46" t="s">
        <v>85</v>
      </c>
      <c r="BF22" s="15"/>
    </row>
    <row r="23" spans="1:89" ht="18" customHeight="1" x14ac:dyDescent="0.35">
      <c r="A23" s="53">
        <v>44728</v>
      </c>
      <c r="B23" s="46" t="s">
        <v>82</v>
      </c>
      <c r="C23" s="72"/>
      <c r="D23" s="74" t="s">
        <v>75</v>
      </c>
      <c r="E23" s="18" t="s">
        <v>57</v>
      </c>
      <c r="F23" s="18" t="s">
        <v>58</v>
      </c>
      <c r="G23" s="76" t="s">
        <v>173</v>
      </c>
      <c r="H23" s="66"/>
      <c r="I23" s="18" t="s">
        <v>59</v>
      </c>
      <c r="J23" s="76" t="s">
        <v>173</v>
      </c>
      <c r="K23" s="76" t="s">
        <v>173</v>
      </c>
      <c r="L23" s="50">
        <v>0.45269675925925923</v>
      </c>
      <c r="M23" s="51">
        <v>0.72152777777777777</v>
      </c>
      <c r="N23" s="44">
        <f t="shared" ref="N23:N64" si="3">M23-L23</f>
        <v>0.26883101851851854</v>
      </c>
      <c r="O23" s="21">
        <f t="shared" si="1"/>
        <v>387.11666666666667</v>
      </c>
      <c r="P23" s="15">
        <v>52.617983000000002</v>
      </c>
      <c r="Q23" s="15">
        <v>-9.5492830000000009</v>
      </c>
      <c r="R23" s="15">
        <v>52.565416999999997</v>
      </c>
      <c r="S23" s="15">
        <v>-9.7297999999999991</v>
      </c>
      <c r="T23" s="23">
        <f t="shared" si="2"/>
        <v>0.61458333333333326</v>
      </c>
      <c r="U23" s="44">
        <v>0.57291666666666663</v>
      </c>
      <c r="V23" s="47"/>
      <c r="W23" s="47"/>
      <c r="AP23" s="38">
        <v>272</v>
      </c>
      <c r="AQ23" s="38">
        <v>11</v>
      </c>
      <c r="AR23" s="29" t="s">
        <v>107</v>
      </c>
      <c r="AS23" s="15">
        <v>0</v>
      </c>
      <c r="AT23" s="52" t="s">
        <v>60</v>
      </c>
      <c r="AU23" s="15">
        <v>0</v>
      </c>
      <c r="AV23" s="15">
        <v>1</v>
      </c>
      <c r="AW23" s="15">
        <v>3</v>
      </c>
      <c r="AX23" s="38" t="s">
        <v>83</v>
      </c>
      <c r="AY23" s="38">
        <v>4</v>
      </c>
      <c r="AZ23" s="46" t="s">
        <v>62</v>
      </c>
      <c r="BA23" s="46"/>
      <c r="BB23" s="47"/>
      <c r="BC23" s="47"/>
      <c r="BF23" s="15"/>
    </row>
    <row r="24" spans="1:89" ht="18" customHeight="1" x14ac:dyDescent="0.35">
      <c r="A24" s="53">
        <v>44728</v>
      </c>
      <c r="B24" s="46" t="s">
        <v>82</v>
      </c>
      <c r="C24" s="72">
        <v>10</v>
      </c>
      <c r="D24" s="74" t="s">
        <v>65</v>
      </c>
      <c r="E24" s="18" t="s">
        <v>57</v>
      </c>
      <c r="F24" s="18" t="s">
        <v>58</v>
      </c>
      <c r="G24" s="76" t="s">
        <v>173</v>
      </c>
      <c r="H24" s="66"/>
      <c r="I24" s="18" t="s">
        <v>59</v>
      </c>
      <c r="J24" s="76" t="s">
        <v>173</v>
      </c>
      <c r="K24" s="76" t="s">
        <v>173</v>
      </c>
      <c r="L24" s="50">
        <v>0.45269675925925923</v>
      </c>
      <c r="M24" s="51">
        <v>0.72152777777777777</v>
      </c>
      <c r="N24" s="44">
        <f t="shared" si="3"/>
        <v>0.26883101851851854</v>
      </c>
      <c r="O24" s="21">
        <f t="shared" si="1"/>
        <v>387.11666666666667</v>
      </c>
      <c r="P24" s="15">
        <v>52.5852</v>
      </c>
      <c r="Q24" s="15">
        <v>-9.6444329999999994</v>
      </c>
      <c r="R24" s="15">
        <v>52.588433000000002</v>
      </c>
      <c r="S24" s="15">
        <v>-9.6628329999999991</v>
      </c>
      <c r="T24" s="23">
        <f t="shared" si="2"/>
        <v>0.63749999999999996</v>
      </c>
      <c r="U24" s="55">
        <v>0.59583333333333333</v>
      </c>
      <c r="V24" s="47"/>
      <c r="W24" s="47"/>
      <c r="X24" s="34" t="s">
        <v>66</v>
      </c>
      <c r="Y24" s="15">
        <v>2</v>
      </c>
      <c r="Z24" s="15">
        <v>2</v>
      </c>
      <c r="AA24" s="15">
        <v>2</v>
      </c>
      <c r="AB24" s="15">
        <v>1</v>
      </c>
      <c r="AC24" s="15">
        <v>0</v>
      </c>
      <c r="AD24" s="15">
        <v>1</v>
      </c>
      <c r="AF24" s="46" t="s">
        <v>67</v>
      </c>
      <c r="AG24" s="46" t="s">
        <v>86</v>
      </c>
      <c r="AH24" s="46"/>
      <c r="AI24" s="46" t="s">
        <v>68</v>
      </c>
      <c r="AJ24" s="46" t="s">
        <v>69</v>
      </c>
      <c r="AP24" s="38">
        <v>336</v>
      </c>
      <c r="AQ24" s="38">
        <v>3</v>
      </c>
      <c r="AR24" s="29" t="s">
        <v>107</v>
      </c>
      <c r="AS24" s="15">
        <v>0</v>
      </c>
      <c r="AT24" s="52" t="s">
        <v>60</v>
      </c>
      <c r="AU24" s="15">
        <v>0</v>
      </c>
      <c r="AV24" s="15">
        <v>1</v>
      </c>
      <c r="AW24" s="15">
        <v>3</v>
      </c>
      <c r="AX24" s="38" t="s">
        <v>83</v>
      </c>
      <c r="AY24" s="38">
        <v>4</v>
      </c>
      <c r="AZ24" s="46" t="s">
        <v>62</v>
      </c>
      <c r="BA24" s="46"/>
      <c r="BB24" s="47"/>
      <c r="BC24" s="47"/>
      <c r="BD24" s="46" t="s">
        <v>70</v>
      </c>
      <c r="BE24" s="46" t="s">
        <v>87</v>
      </c>
      <c r="BF24" s="15"/>
    </row>
    <row r="25" spans="1:89" ht="18" customHeight="1" x14ac:dyDescent="0.35">
      <c r="A25" s="53">
        <v>44728</v>
      </c>
      <c r="B25" s="46" t="s">
        <v>82</v>
      </c>
      <c r="C25" s="72"/>
      <c r="D25" s="74" t="s">
        <v>75</v>
      </c>
      <c r="E25" s="18" t="s">
        <v>57</v>
      </c>
      <c r="F25" s="18" t="s">
        <v>58</v>
      </c>
      <c r="G25" s="76" t="s">
        <v>173</v>
      </c>
      <c r="H25" s="66"/>
      <c r="I25" s="18" t="s">
        <v>59</v>
      </c>
      <c r="J25" s="76" t="s">
        <v>173</v>
      </c>
      <c r="K25" s="76" t="s">
        <v>173</v>
      </c>
      <c r="L25" s="50">
        <v>0.45269675925925923</v>
      </c>
      <c r="M25" s="51">
        <v>0.72152777777777777</v>
      </c>
      <c r="N25" s="44">
        <f t="shared" si="3"/>
        <v>0.26883101851851854</v>
      </c>
      <c r="O25" s="21">
        <f t="shared" si="1"/>
        <v>387.11666666666667</v>
      </c>
      <c r="P25" s="15">
        <v>52.565416999999997</v>
      </c>
      <c r="Q25" s="15">
        <v>-9.7297999999999991</v>
      </c>
      <c r="R25" s="15">
        <v>52.560682999999997</v>
      </c>
      <c r="S25" s="15">
        <v>-9.7837669999999992</v>
      </c>
      <c r="T25" s="23">
        <f t="shared" si="2"/>
        <v>0.66041666666666665</v>
      </c>
      <c r="U25" s="55">
        <v>0.61875000000000002</v>
      </c>
      <c r="V25" s="47"/>
      <c r="W25" s="47"/>
      <c r="AP25" s="38">
        <v>251</v>
      </c>
      <c r="AQ25" s="38">
        <v>11</v>
      </c>
      <c r="AR25" s="29" t="s">
        <v>107</v>
      </c>
      <c r="AS25" s="15">
        <v>0</v>
      </c>
      <c r="AT25" s="52" t="s">
        <v>88</v>
      </c>
      <c r="AU25" s="15">
        <v>0</v>
      </c>
      <c r="AV25" s="15">
        <v>1</v>
      </c>
      <c r="AW25" s="15">
        <v>3</v>
      </c>
      <c r="AX25" s="38" t="s">
        <v>83</v>
      </c>
      <c r="AY25" s="38">
        <v>4</v>
      </c>
      <c r="AZ25" s="46" t="s">
        <v>62</v>
      </c>
      <c r="BA25" s="46"/>
      <c r="BB25" s="47"/>
      <c r="BC25" s="47"/>
      <c r="BF25" s="15"/>
    </row>
    <row r="26" spans="1:89" ht="18" customHeight="1" x14ac:dyDescent="0.35">
      <c r="A26" s="53">
        <v>44728</v>
      </c>
      <c r="B26" s="46" t="s">
        <v>82</v>
      </c>
      <c r="C26" s="72">
        <v>11</v>
      </c>
      <c r="D26" s="74" t="s">
        <v>65</v>
      </c>
      <c r="E26" s="18" t="s">
        <v>57</v>
      </c>
      <c r="F26" s="18" t="s">
        <v>58</v>
      </c>
      <c r="G26" s="76" t="s">
        <v>173</v>
      </c>
      <c r="H26" s="66"/>
      <c r="I26" s="18" t="s">
        <v>59</v>
      </c>
      <c r="J26" s="76" t="s">
        <v>173</v>
      </c>
      <c r="K26" s="76" t="s">
        <v>173</v>
      </c>
      <c r="L26" s="50">
        <v>0.45269675925925923</v>
      </c>
      <c r="M26" s="51">
        <v>0.72152777777777777</v>
      </c>
      <c r="N26" s="44">
        <f t="shared" si="3"/>
        <v>0.26883101851851854</v>
      </c>
      <c r="O26" s="21">
        <f t="shared" si="1"/>
        <v>387.11666666666667</v>
      </c>
      <c r="P26" s="15">
        <v>52.564117000000003</v>
      </c>
      <c r="Q26" s="15">
        <v>-9.7422330000000006</v>
      </c>
      <c r="R26" s="15">
        <v>52.564117000000003</v>
      </c>
      <c r="S26" s="15">
        <v>-9.7422330000000006</v>
      </c>
      <c r="T26" s="23">
        <f t="shared" si="2"/>
        <v>0.66736111111111107</v>
      </c>
      <c r="U26" s="55">
        <v>0.62569444444444444</v>
      </c>
      <c r="V26" s="47"/>
      <c r="W26" s="47"/>
      <c r="X26" s="37" t="s">
        <v>72</v>
      </c>
      <c r="Y26" s="15">
        <v>1</v>
      </c>
      <c r="Z26" s="15">
        <v>1</v>
      </c>
      <c r="AA26" s="15">
        <v>1</v>
      </c>
      <c r="AB26" s="15">
        <v>1</v>
      </c>
      <c r="AF26" s="46" t="s">
        <v>73</v>
      </c>
      <c r="AP26" s="38">
        <v>250</v>
      </c>
      <c r="AQ26" s="38">
        <v>12</v>
      </c>
      <c r="AR26" s="29" t="s">
        <v>107</v>
      </c>
      <c r="AS26" s="15">
        <v>0</v>
      </c>
      <c r="AT26" s="52" t="s">
        <v>88</v>
      </c>
      <c r="AU26" s="15">
        <v>0</v>
      </c>
      <c r="AV26" s="15">
        <v>1</v>
      </c>
      <c r="AW26" s="15">
        <v>3</v>
      </c>
      <c r="AX26" s="38" t="s">
        <v>83</v>
      </c>
      <c r="AY26" s="38">
        <v>4</v>
      </c>
      <c r="AZ26" s="46" t="s">
        <v>62</v>
      </c>
      <c r="BA26" s="46"/>
      <c r="BB26" s="47"/>
      <c r="BC26" s="47"/>
      <c r="BF26" s="15"/>
    </row>
    <row r="27" spans="1:89" ht="18" customHeight="1" x14ac:dyDescent="0.35">
      <c r="A27" s="53">
        <v>44728</v>
      </c>
      <c r="B27" s="46" t="s">
        <v>82</v>
      </c>
      <c r="C27" s="72"/>
      <c r="D27" s="74" t="s">
        <v>75</v>
      </c>
      <c r="E27" s="18" t="s">
        <v>57</v>
      </c>
      <c r="F27" s="18" t="s">
        <v>58</v>
      </c>
      <c r="G27" s="76" t="s">
        <v>173</v>
      </c>
      <c r="H27" s="66"/>
      <c r="I27" s="18" t="s">
        <v>59</v>
      </c>
      <c r="J27" s="76" t="s">
        <v>173</v>
      </c>
      <c r="K27" s="76" t="s">
        <v>173</v>
      </c>
      <c r="L27" s="50">
        <v>0.45269675925925923</v>
      </c>
      <c r="M27" s="51">
        <v>0.72152777777777777</v>
      </c>
      <c r="N27" s="44">
        <f t="shared" si="3"/>
        <v>0.26883101851851854</v>
      </c>
      <c r="O27" s="21">
        <f t="shared" si="1"/>
        <v>387.11666666666667</v>
      </c>
      <c r="P27" s="15">
        <v>52.560682999999997</v>
      </c>
      <c r="Q27" s="15">
        <v>-9.7837669999999992</v>
      </c>
      <c r="R27" s="15">
        <v>52.537149999999997</v>
      </c>
      <c r="S27" s="15">
        <v>-9.7882499999999997</v>
      </c>
      <c r="T27" s="23">
        <f t="shared" si="2"/>
        <v>0.67569444444444438</v>
      </c>
      <c r="U27" s="55">
        <v>0.63402777777777775</v>
      </c>
      <c r="V27" s="47"/>
      <c r="W27" s="47"/>
      <c r="AP27" s="38">
        <v>69</v>
      </c>
      <c r="AQ27" s="38">
        <v>3</v>
      </c>
      <c r="AR27" s="29" t="s">
        <v>107</v>
      </c>
      <c r="AS27" s="15">
        <v>0</v>
      </c>
      <c r="AT27" s="52" t="s">
        <v>89</v>
      </c>
      <c r="AU27" s="15">
        <v>1</v>
      </c>
      <c r="AV27" s="15">
        <v>1</v>
      </c>
      <c r="AW27" s="15">
        <v>3</v>
      </c>
      <c r="AX27" s="38" t="s">
        <v>83</v>
      </c>
      <c r="AY27" s="38">
        <v>4</v>
      </c>
      <c r="AZ27" s="46" t="s">
        <v>62</v>
      </c>
      <c r="BA27" s="46"/>
      <c r="BB27" s="47"/>
      <c r="BC27" s="47"/>
      <c r="BF27" s="15"/>
    </row>
    <row r="28" spans="1:89" ht="18" customHeight="1" x14ac:dyDescent="0.35">
      <c r="A28" s="53">
        <v>44728</v>
      </c>
      <c r="B28" s="46" t="s">
        <v>82</v>
      </c>
      <c r="C28" s="72"/>
      <c r="D28" s="74" t="s">
        <v>75</v>
      </c>
      <c r="E28" s="46" t="s">
        <v>57</v>
      </c>
      <c r="F28" s="56" t="s">
        <v>58</v>
      </c>
      <c r="G28" s="76" t="s">
        <v>173</v>
      </c>
      <c r="H28" s="66"/>
      <c r="I28" s="18" t="s">
        <v>59</v>
      </c>
      <c r="J28" s="76" t="s">
        <v>173</v>
      </c>
      <c r="K28" s="76" t="s">
        <v>173</v>
      </c>
      <c r="L28" s="50">
        <v>0.45269675925925923</v>
      </c>
      <c r="M28" s="51">
        <v>0.72152777777777777</v>
      </c>
      <c r="N28" s="44">
        <f t="shared" si="3"/>
        <v>0.26883101851851854</v>
      </c>
      <c r="O28" s="21">
        <f t="shared" si="1"/>
        <v>387.11666666666667</v>
      </c>
      <c r="P28" s="15">
        <v>52.537149999999997</v>
      </c>
      <c r="Q28" s="15">
        <v>-9.7882499999999997</v>
      </c>
      <c r="R28" s="15">
        <v>52.526249999999997</v>
      </c>
      <c r="S28" s="15">
        <v>-9.7713669999999997</v>
      </c>
      <c r="T28" s="23">
        <f t="shared" si="2"/>
        <v>0.69027777777777777</v>
      </c>
      <c r="U28" s="55">
        <v>0.64861111111111114</v>
      </c>
      <c r="V28" s="47"/>
      <c r="W28" s="47"/>
      <c r="AP28" s="38">
        <v>274</v>
      </c>
      <c r="AQ28" s="38">
        <v>2</v>
      </c>
      <c r="AR28" s="29" t="s">
        <v>107</v>
      </c>
      <c r="AS28" s="15">
        <v>0</v>
      </c>
      <c r="AT28" s="52" t="s">
        <v>88</v>
      </c>
      <c r="AU28" s="15">
        <v>0</v>
      </c>
      <c r="AV28" s="15">
        <v>1</v>
      </c>
      <c r="AW28" s="15">
        <v>3</v>
      </c>
      <c r="AX28" s="38" t="s">
        <v>83</v>
      </c>
      <c r="AY28" s="38">
        <v>4</v>
      </c>
      <c r="AZ28" s="46" t="s">
        <v>62</v>
      </c>
      <c r="BA28" s="46"/>
      <c r="BB28" s="47"/>
      <c r="BC28" s="47"/>
      <c r="BF28" s="15"/>
    </row>
    <row r="29" spans="1:89" ht="18" customHeight="1" x14ac:dyDescent="0.35">
      <c r="A29" s="53">
        <v>44728</v>
      </c>
      <c r="B29" s="57" t="s">
        <v>82</v>
      </c>
      <c r="C29" s="72"/>
      <c r="D29" s="74" t="s">
        <v>75</v>
      </c>
      <c r="E29" s="46" t="s">
        <v>57</v>
      </c>
      <c r="F29" s="56" t="s">
        <v>58</v>
      </c>
      <c r="G29" s="76" t="s">
        <v>173</v>
      </c>
      <c r="H29" s="66"/>
      <c r="I29" s="18" t="s">
        <v>59</v>
      </c>
      <c r="J29" s="76" t="s">
        <v>173</v>
      </c>
      <c r="K29" s="76" t="s">
        <v>173</v>
      </c>
      <c r="L29" s="50">
        <v>0.45269675925925923</v>
      </c>
      <c r="M29" s="51">
        <v>0.72152777777777777</v>
      </c>
      <c r="N29" s="44">
        <f t="shared" si="3"/>
        <v>0.26883101851851854</v>
      </c>
      <c r="O29" s="21">
        <f t="shared" si="1"/>
        <v>387.11666666666667</v>
      </c>
      <c r="P29" s="15">
        <v>52.526249999999997</v>
      </c>
      <c r="Q29" s="15">
        <v>-9.7713669999999997</v>
      </c>
      <c r="R29" s="15">
        <v>52.586182999999998</v>
      </c>
      <c r="S29" s="15">
        <v>-9.6392000000000007</v>
      </c>
      <c r="T29" s="23">
        <f t="shared" si="2"/>
        <v>0.69513888888888886</v>
      </c>
      <c r="U29" s="55">
        <v>0.65347222222222223</v>
      </c>
      <c r="V29" s="47"/>
      <c r="W29" s="47"/>
      <c r="AP29" s="38">
        <v>224</v>
      </c>
      <c r="AQ29" s="38">
        <v>10</v>
      </c>
      <c r="AR29" s="29" t="s">
        <v>107</v>
      </c>
      <c r="AS29" s="15">
        <v>0</v>
      </c>
      <c r="AT29" s="52" t="s">
        <v>89</v>
      </c>
      <c r="AU29" s="15">
        <v>2</v>
      </c>
      <c r="AV29" s="15">
        <v>1</v>
      </c>
      <c r="AW29" s="15">
        <v>3</v>
      </c>
      <c r="AX29" s="38" t="s">
        <v>83</v>
      </c>
      <c r="AY29" s="38">
        <v>4</v>
      </c>
      <c r="AZ29" s="46" t="s">
        <v>62</v>
      </c>
      <c r="BA29" s="46"/>
      <c r="BB29" s="47"/>
      <c r="BC29" s="47"/>
      <c r="BF29" s="15"/>
    </row>
    <row r="30" spans="1:89" ht="18" customHeight="1" x14ac:dyDescent="0.35">
      <c r="A30" s="53">
        <v>44728</v>
      </c>
      <c r="B30" s="57" t="s">
        <v>82</v>
      </c>
      <c r="C30" s="72"/>
      <c r="D30" s="74" t="s">
        <v>75</v>
      </c>
      <c r="E30" s="46" t="s">
        <v>57</v>
      </c>
      <c r="F30" s="56" t="s">
        <v>58</v>
      </c>
      <c r="G30" s="76" t="s">
        <v>173</v>
      </c>
      <c r="H30" s="66"/>
      <c r="I30" s="18" t="s">
        <v>59</v>
      </c>
      <c r="J30" s="76" t="s">
        <v>173</v>
      </c>
      <c r="K30" s="76" t="s">
        <v>173</v>
      </c>
      <c r="L30" s="50">
        <v>0.45269675925925923</v>
      </c>
      <c r="M30" s="51">
        <v>0.72152777777777777</v>
      </c>
      <c r="N30" s="44">
        <f t="shared" si="3"/>
        <v>0.26883101851851854</v>
      </c>
      <c r="O30" s="21">
        <f t="shared" si="1"/>
        <v>387.11666666666667</v>
      </c>
      <c r="P30" s="15">
        <v>52.586182999999998</v>
      </c>
      <c r="Q30" s="15">
        <v>-9.6392000000000007</v>
      </c>
      <c r="R30" s="15">
        <v>52.586382999999998</v>
      </c>
      <c r="S30" s="15">
        <v>-9.5306829999999998</v>
      </c>
      <c r="T30" s="23">
        <f t="shared" si="2"/>
        <v>0.71944444444444433</v>
      </c>
      <c r="U30" s="55">
        <v>0.6777777777777777</v>
      </c>
      <c r="V30" s="47"/>
      <c r="W30" s="47"/>
      <c r="AP30" s="38">
        <v>272</v>
      </c>
      <c r="AQ30" s="38">
        <v>9</v>
      </c>
      <c r="AR30" s="29" t="s">
        <v>107</v>
      </c>
      <c r="AS30" s="15">
        <v>0</v>
      </c>
      <c r="AT30" s="52" t="s">
        <v>89</v>
      </c>
      <c r="AU30" s="15">
        <v>3</v>
      </c>
      <c r="AV30" s="15">
        <v>1</v>
      </c>
      <c r="AW30" s="15">
        <v>3</v>
      </c>
      <c r="AX30" s="38" t="s">
        <v>83</v>
      </c>
      <c r="AY30" s="38">
        <v>4</v>
      </c>
      <c r="AZ30" s="46" t="s">
        <v>62</v>
      </c>
      <c r="BA30" s="46"/>
      <c r="BB30" s="47"/>
      <c r="BC30" s="47"/>
      <c r="BF30" s="15"/>
    </row>
    <row r="31" spans="1:89" ht="18" customHeight="1" x14ac:dyDescent="0.35">
      <c r="A31" s="53">
        <v>44728</v>
      </c>
      <c r="B31" s="46" t="s">
        <v>82</v>
      </c>
      <c r="C31" s="72">
        <v>12</v>
      </c>
      <c r="D31" s="74" t="s">
        <v>65</v>
      </c>
      <c r="E31" s="46" t="s">
        <v>57</v>
      </c>
      <c r="F31" s="18" t="s">
        <v>58</v>
      </c>
      <c r="G31" s="76" t="s">
        <v>173</v>
      </c>
      <c r="H31" s="67"/>
      <c r="I31" s="18" t="s">
        <v>59</v>
      </c>
      <c r="J31" s="76" t="s">
        <v>173</v>
      </c>
      <c r="K31" s="76" t="s">
        <v>173</v>
      </c>
      <c r="L31" s="50">
        <v>0.45269675925925923</v>
      </c>
      <c r="M31" s="51">
        <v>0.72152777777777777</v>
      </c>
      <c r="N31" s="44">
        <f t="shared" si="3"/>
        <v>0.26883101851851854</v>
      </c>
      <c r="O31" s="21">
        <f t="shared" si="1"/>
        <v>387.11666666666667</v>
      </c>
      <c r="P31" s="15">
        <v>52.586182999999998</v>
      </c>
      <c r="Q31" s="15">
        <v>-9.6392000000000007</v>
      </c>
      <c r="R31" s="15">
        <v>52.588633000000002</v>
      </c>
      <c r="S31" s="15">
        <v>-9.6409330000000004</v>
      </c>
      <c r="T31" s="23">
        <f t="shared" si="2"/>
        <v>0.71944444444444433</v>
      </c>
      <c r="U31" s="55">
        <v>0.6777777777777777</v>
      </c>
      <c r="V31" s="47"/>
      <c r="W31" s="47"/>
      <c r="X31" s="34" t="s">
        <v>66</v>
      </c>
      <c r="Y31" s="15">
        <v>13</v>
      </c>
      <c r="Z31" s="15">
        <v>12</v>
      </c>
      <c r="AA31" s="15">
        <v>11</v>
      </c>
      <c r="AB31" s="15">
        <v>11</v>
      </c>
      <c r="AC31" s="46">
        <v>0</v>
      </c>
      <c r="AD31" s="15">
        <v>1</v>
      </c>
      <c r="AF31" s="46" t="s">
        <v>67</v>
      </c>
      <c r="AG31" s="46" t="s">
        <v>78</v>
      </c>
      <c r="AH31" s="46" t="s">
        <v>86</v>
      </c>
      <c r="AI31" s="46" t="s">
        <v>68</v>
      </c>
      <c r="AJ31" s="46" t="s">
        <v>69</v>
      </c>
      <c r="AP31" s="38">
        <v>272</v>
      </c>
      <c r="AQ31" s="38">
        <v>9</v>
      </c>
      <c r="AR31" s="29" t="s">
        <v>107</v>
      </c>
      <c r="AS31" s="15">
        <v>0</v>
      </c>
      <c r="AT31" s="52" t="s">
        <v>89</v>
      </c>
      <c r="AU31" s="15">
        <v>3</v>
      </c>
      <c r="AV31" s="15">
        <v>1</v>
      </c>
      <c r="AW31" s="15">
        <v>3</v>
      </c>
      <c r="AX31" s="38" t="s">
        <v>83</v>
      </c>
      <c r="AY31" s="38">
        <v>4</v>
      </c>
      <c r="AZ31" s="46" t="s">
        <v>62</v>
      </c>
      <c r="BA31" s="46"/>
      <c r="BB31" s="47"/>
      <c r="BC31" s="47"/>
      <c r="BD31" s="46" t="s">
        <v>69</v>
      </c>
      <c r="BF31" s="15"/>
    </row>
    <row r="32" spans="1:89" ht="18" customHeight="1" x14ac:dyDescent="0.35">
      <c r="A32" s="53">
        <v>44728</v>
      </c>
      <c r="B32" s="46" t="s">
        <v>82</v>
      </c>
      <c r="C32" s="72"/>
      <c r="D32" s="74" t="s">
        <v>75</v>
      </c>
      <c r="E32" s="46" t="s">
        <v>57</v>
      </c>
      <c r="F32" s="18" t="s">
        <v>58</v>
      </c>
      <c r="G32" s="76" t="s">
        <v>173</v>
      </c>
      <c r="H32" s="67"/>
      <c r="I32" s="18" t="s">
        <v>59</v>
      </c>
      <c r="J32" s="76" t="s">
        <v>173</v>
      </c>
      <c r="K32" s="76" t="s">
        <v>173</v>
      </c>
      <c r="L32" s="50">
        <v>0.45269675925925923</v>
      </c>
      <c r="M32" s="51">
        <v>0.72152777777777777</v>
      </c>
      <c r="N32" s="44">
        <f t="shared" si="3"/>
        <v>0.26883101851851854</v>
      </c>
      <c r="O32" s="21">
        <f t="shared" si="1"/>
        <v>387.11666666666667</v>
      </c>
      <c r="P32" s="15">
        <v>52.586382999999998</v>
      </c>
      <c r="Q32" s="15">
        <v>-9.5306829999999998</v>
      </c>
      <c r="R32" s="15">
        <v>52.620716999999999</v>
      </c>
      <c r="S32" s="15">
        <v>-9.5062829999999998</v>
      </c>
      <c r="T32" s="23">
        <f t="shared" si="2"/>
        <v>0.74930555555555556</v>
      </c>
      <c r="U32" s="44">
        <v>0.70763888888888893</v>
      </c>
      <c r="V32" s="47"/>
      <c r="W32" s="47"/>
      <c r="AP32" s="38">
        <v>21</v>
      </c>
      <c r="AQ32" s="38">
        <v>12</v>
      </c>
      <c r="AR32" s="29" t="s">
        <v>107</v>
      </c>
      <c r="AS32" s="15">
        <v>0</v>
      </c>
      <c r="AT32" s="52" t="s">
        <v>88</v>
      </c>
      <c r="AU32" s="15">
        <v>2</v>
      </c>
      <c r="AV32" s="15">
        <v>1</v>
      </c>
      <c r="AW32" s="15">
        <v>3</v>
      </c>
      <c r="AX32" s="38" t="s">
        <v>83</v>
      </c>
      <c r="AY32" s="38">
        <v>4</v>
      </c>
      <c r="AZ32" s="58" t="s">
        <v>62</v>
      </c>
      <c r="BA32" s="46"/>
      <c r="BB32" s="47"/>
      <c r="BC32" s="47"/>
      <c r="BF32" s="15"/>
    </row>
    <row r="33" spans="1:89" ht="18" customHeight="1" x14ac:dyDescent="0.35">
      <c r="A33" s="53">
        <v>44728</v>
      </c>
      <c r="B33" s="46" t="s">
        <v>82</v>
      </c>
      <c r="C33" s="72"/>
      <c r="D33" s="74" t="s">
        <v>75</v>
      </c>
      <c r="E33" s="46" t="s">
        <v>57</v>
      </c>
      <c r="F33" s="46" t="s">
        <v>58</v>
      </c>
      <c r="G33" s="76" t="s">
        <v>173</v>
      </c>
      <c r="H33" s="67"/>
      <c r="I33" s="18" t="s">
        <v>59</v>
      </c>
      <c r="J33" s="76" t="s">
        <v>173</v>
      </c>
      <c r="K33" s="76" t="s">
        <v>173</v>
      </c>
      <c r="L33" s="50">
        <v>0.45269675925925923</v>
      </c>
      <c r="M33" s="51">
        <v>0.72152777777777777</v>
      </c>
      <c r="N33" s="44">
        <f t="shared" si="3"/>
        <v>0.26883101851851854</v>
      </c>
      <c r="O33" s="21">
        <f t="shared" si="1"/>
        <v>387.11666666666667</v>
      </c>
      <c r="P33" s="15">
        <v>52.620716999999999</v>
      </c>
      <c r="Q33" s="15">
        <v>-9.5062829999999998</v>
      </c>
      <c r="R33" s="15">
        <v>52.632283000000001</v>
      </c>
      <c r="S33" s="15">
        <v>-9.5026829999999993</v>
      </c>
      <c r="T33" s="23">
        <f t="shared" si="2"/>
        <v>0.75694444444444442</v>
      </c>
      <c r="U33" s="44">
        <v>0.71527777777777779</v>
      </c>
      <c r="V33" s="47"/>
      <c r="W33" s="47"/>
      <c r="AP33" s="38">
        <v>48</v>
      </c>
      <c r="AQ33" s="38">
        <v>10</v>
      </c>
      <c r="AR33" s="29" t="s">
        <v>107</v>
      </c>
      <c r="AS33" s="15">
        <v>0</v>
      </c>
      <c r="AT33" s="52" t="s">
        <v>88</v>
      </c>
      <c r="AU33" s="15">
        <v>1</v>
      </c>
      <c r="AV33" s="15">
        <v>1</v>
      </c>
      <c r="AW33" s="15">
        <v>3</v>
      </c>
      <c r="AX33" s="38" t="s">
        <v>83</v>
      </c>
      <c r="AY33" s="38">
        <v>4</v>
      </c>
      <c r="AZ33" s="46" t="s">
        <v>62</v>
      </c>
      <c r="BA33" s="46"/>
      <c r="BB33" s="47"/>
      <c r="BC33" s="47"/>
      <c r="BF33" s="15"/>
    </row>
    <row r="34" spans="1:89" ht="18" customHeight="1" x14ac:dyDescent="0.35">
      <c r="A34" s="53">
        <v>44728</v>
      </c>
      <c r="B34" s="46" t="s">
        <v>82</v>
      </c>
      <c r="C34" s="72"/>
      <c r="D34" s="74" t="s">
        <v>81</v>
      </c>
      <c r="E34" s="46" t="s">
        <v>57</v>
      </c>
      <c r="F34" s="46" t="s">
        <v>58</v>
      </c>
      <c r="G34" s="76" t="s">
        <v>173</v>
      </c>
      <c r="H34" s="67"/>
      <c r="I34" s="18" t="s">
        <v>59</v>
      </c>
      <c r="J34" s="76" t="s">
        <v>173</v>
      </c>
      <c r="K34" s="76" t="s">
        <v>173</v>
      </c>
      <c r="L34" s="50">
        <v>0.45269675925925923</v>
      </c>
      <c r="M34" s="51">
        <v>0.72152777777777777</v>
      </c>
      <c r="N34" s="44">
        <f t="shared" si="3"/>
        <v>0.26883101851851854</v>
      </c>
      <c r="O34" s="21">
        <f t="shared" si="1"/>
        <v>387.11666666666667</v>
      </c>
      <c r="P34" s="15">
        <v>52.632283000000001</v>
      </c>
      <c r="Q34" s="15">
        <v>-9.5026829999999993</v>
      </c>
      <c r="R34" s="15">
        <v>52.632283000000001</v>
      </c>
      <c r="S34" s="15">
        <v>-9.5026829999999993</v>
      </c>
      <c r="T34" s="23">
        <f t="shared" si="2"/>
        <v>0.7631944444444444</v>
      </c>
      <c r="U34" s="44">
        <v>0.72152777777777777</v>
      </c>
      <c r="V34" s="47"/>
      <c r="W34" s="47"/>
      <c r="AP34" s="38">
        <v>336</v>
      </c>
      <c r="AQ34" s="38">
        <v>3</v>
      </c>
      <c r="AR34" s="29" t="s">
        <v>107</v>
      </c>
      <c r="AS34" s="15">
        <v>0</v>
      </c>
      <c r="AT34" s="52" t="s">
        <v>88</v>
      </c>
      <c r="AU34" s="15">
        <v>1</v>
      </c>
      <c r="AV34" s="15">
        <v>1</v>
      </c>
      <c r="AW34" s="15">
        <v>3</v>
      </c>
      <c r="AX34" s="38" t="s">
        <v>83</v>
      </c>
      <c r="AY34" s="38">
        <v>4</v>
      </c>
      <c r="AZ34" s="46" t="s">
        <v>62</v>
      </c>
      <c r="BA34" s="46"/>
      <c r="BB34" s="47"/>
      <c r="BC34" s="47"/>
      <c r="BF34" s="15"/>
    </row>
    <row r="35" spans="1:89" s="59" customFormat="1" ht="18" customHeight="1" x14ac:dyDescent="0.35">
      <c r="A35" s="53">
        <v>44734</v>
      </c>
      <c r="B35" s="46" t="s">
        <v>90</v>
      </c>
      <c r="C35" s="72"/>
      <c r="D35" s="74" t="s">
        <v>56</v>
      </c>
      <c r="E35" s="46" t="s">
        <v>57</v>
      </c>
      <c r="F35" s="46" t="s">
        <v>58</v>
      </c>
      <c r="G35" s="76" t="s">
        <v>173</v>
      </c>
      <c r="H35" s="67"/>
      <c r="I35" s="18" t="s">
        <v>59</v>
      </c>
      <c r="J35" s="76" t="s">
        <v>173</v>
      </c>
      <c r="K35" s="76" t="s">
        <v>173</v>
      </c>
      <c r="L35" s="44">
        <v>0.41599537037037032</v>
      </c>
      <c r="M35" s="51">
        <v>0.68472222222222223</v>
      </c>
      <c r="N35" s="44">
        <f t="shared" si="3"/>
        <v>0.26872685185185191</v>
      </c>
      <c r="O35" s="21">
        <f t="shared" si="1"/>
        <v>386.96666666666664</v>
      </c>
      <c r="P35" s="22">
        <v>52.628766666666664</v>
      </c>
      <c r="Q35" s="22">
        <v>-9.5033999999999992</v>
      </c>
      <c r="R35" s="15">
        <v>52.560684780000003</v>
      </c>
      <c r="S35" s="15">
        <v>-9.7796118399999994</v>
      </c>
      <c r="T35" s="23">
        <f t="shared" si="2"/>
        <v>0.45721064814814816</v>
      </c>
      <c r="U35" s="44">
        <v>0.41554398148148147</v>
      </c>
      <c r="V35" s="47"/>
      <c r="W35" s="47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38">
        <v>203</v>
      </c>
      <c r="AQ35" s="38">
        <v>5</v>
      </c>
      <c r="AR35" s="29" t="s">
        <v>107</v>
      </c>
      <c r="AS35" s="15">
        <v>0</v>
      </c>
      <c r="AT35" s="52" t="s">
        <v>60</v>
      </c>
      <c r="AU35" s="15">
        <v>1</v>
      </c>
      <c r="AV35" s="15">
        <v>2</v>
      </c>
      <c r="AW35" s="15">
        <v>5</v>
      </c>
      <c r="AX35" s="45" t="s">
        <v>91</v>
      </c>
      <c r="AY35" s="38">
        <v>7</v>
      </c>
      <c r="AZ35" s="46" t="s">
        <v>62</v>
      </c>
      <c r="BA35" s="46"/>
      <c r="BB35" s="47"/>
      <c r="BC35" s="47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</row>
    <row r="36" spans="1:89" s="59" customFormat="1" ht="18" customHeight="1" x14ac:dyDescent="0.35">
      <c r="A36" s="53">
        <v>44734</v>
      </c>
      <c r="B36" s="46" t="s">
        <v>90</v>
      </c>
      <c r="C36" s="72"/>
      <c r="D36" s="74" t="s">
        <v>63</v>
      </c>
      <c r="E36" s="46" t="s">
        <v>57</v>
      </c>
      <c r="F36" s="46" t="s">
        <v>58</v>
      </c>
      <c r="G36" s="76" t="s">
        <v>173</v>
      </c>
      <c r="H36" s="67"/>
      <c r="I36" s="18" t="s">
        <v>59</v>
      </c>
      <c r="J36" s="76" t="s">
        <v>173</v>
      </c>
      <c r="K36" s="76" t="s">
        <v>173</v>
      </c>
      <c r="L36" s="44">
        <v>0.41599537037037032</v>
      </c>
      <c r="M36" s="51">
        <v>0.68472222222222223</v>
      </c>
      <c r="N36" s="44">
        <f t="shared" si="3"/>
        <v>0.26872685185185191</v>
      </c>
      <c r="O36" s="21">
        <f t="shared" si="1"/>
        <v>386.96666666666664</v>
      </c>
      <c r="P36" s="22">
        <v>52.628766666666664</v>
      </c>
      <c r="Q36" s="22">
        <v>-9.5033999999999992</v>
      </c>
      <c r="R36" s="15">
        <v>52.567451159999997</v>
      </c>
      <c r="S36" s="15">
        <v>-9.7473350599999993</v>
      </c>
      <c r="T36" s="23">
        <f t="shared" si="2"/>
        <v>0.45721064814814816</v>
      </c>
      <c r="U36" s="44">
        <v>0.41554398148148147</v>
      </c>
      <c r="V36" s="47"/>
      <c r="W36" s="47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38">
        <v>203</v>
      </c>
      <c r="AQ36" s="38">
        <v>5</v>
      </c>
      <c r="AR36" s="29" t="s">
        <v>107</v>
      </c>
      <c r="AS36" s="15">
        <v>0</v>
      </c>
      <c r="AT36" s="52" t="s">
        <v>60</v>
      </c>
      <c r="AU36" s="15">
        <v>1</v>
      </c>
      <c r="AV36" s="15">
        <v>2</v>
      </c>
      <c r="AW36" s="15">
        <v>5</v>
      </c>
      <c r="AX36" s="45" t="s">
        <v>91</v>
      </c>
      <c r="AY36" s="38">
        <v>7</v>
      </c>
      <c r="AZ36" s="46" t="s">
        <v>62</v>
      </c>
      <c r="BA36" s="46"/>
      <c r="BB36" s="47"/>
      <c r="BC36" s="47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</row>
    <row r="37" spans="1:89" ht="18" customHeight="1" x14ac:dyDescent="0.35">
      <c r="A37" s="53">
        <v>44734</v>
      </c>
      <c r="B37" s="46" t="s">
        <v>90</v>
      </c>
      <c r="C37" s="72">
        <v>13</v>
      </c>
      <c r="D37" s="74" t="s">
        <v>65</v>
      </c>
      <c r="E37" s="46" t="s">
        <v>57</v>
      </c>
      <c r="F37" s="46" t="s">
        <v>58</v>
      </c>
      <c r="G37" s="76" t="s">
        <v>173</v>
      </c>
      <c r="H37" s="67"/>
      <c r="I37" s="46" t="s">
        <v>59</v>
      </c>
      <c r="J37" s="76" t="s">
        <v>173</v>
      </c>
      <c r="K37" s="76" t="s">
        <v>173</v>
      </c>
      <c r="L37" s="44">
        <v>0.41599537037037032</v>
      </c>
      <c r="M37" s="51">
        <v>0.68472222222222223</v>
      </c>
      <c r="N37" s="44">
        <f t="shared" si="3"/>
        <v>0.26872685185185191</v>
      </c>
      <c r="O37" s="21">
        <f t="shared" si="1"/>
        <v>386.96666666666664</v>
      </c>
      <c r="P37" s="15">
        <v>52.600223479999997</v>
      </c>
      <c r="Q37" s="15">
        <v>-9.6231644599999999</v>
      </c>
      <c r="R37" s="15">
        <v>52.631447319999999</v>
      </c>
      <c r="S37" s="15">
        <v>-9.5037408600000006</v>
      </c>
      <c r="T37" s="23">
        <f t="shared" si="2"/>
        <v>0.47638888888888892</v>
      </c>
      <c r="U37" s="55">
        <v>0.43472222222222223</v>
      </c>
      <c r="V37" s="47"/>
      <c r="W37" s="47"/>
      <c r="X37" s="37" t="s">
        <v>72</v>
      </c>
      <c r="Y37" s="15">
        <v>1</v>
      </c>
      <c r="Z37" s="15">
        <v>1</v>
      </c>
      <c r="AA37" s="15">
        <v>1</v>
      </c>
      <c r="AB37" s="15">
        <v>1</v>
      </c>
      <c r="AC37" s="15">
        <v>0</v>
      </c>
      <c r="AD37" s="15">
        <v>0</v>
      </c>
      <c r="AF37" s="46" t="s">
        <v>73</v>
      </c>
      <c r="AI37" s="46" t="s">
        <v>74</v>
      </c>
      <c r="AP37" s="38">
        <v>250</v>
      </c>
      <c r="AQ37" s="38">
        <v>10</v>
      </c>
      <c r="AR37" s="29" t="s">
        <v>107</v>
      </c>
      <c r="AS37" s="15">
        <v>0</v>
      </c>
      <c r="AT37" s="52" t="s">
        <v>60</v>
      </c>
      <c r="AU37" s="15">
        <v>1</v>
      </c>
      <c r="AV37" s="15">
        <v>2</v>
      </c>
      <c r="AW37" s="15">
        <v>5</v>
      </c>
      <c r="AX37" s="45" t="s">
        <v>91</v>
      </c>
      <c r="AY37" s="38">
        <v>7</v>
      </c>
      <c r="AZ37" s="46" t="s">
        <v>62</v>
      </c>
      <c r="BA37" s="46"/>
      <c r="BB37" s="47"/>
      <c r="BC37" s="47"/>
      <c r="BF37" s="15"/>
    </row>
    <row r="38" spans="1:89" ht="18" customHeight="1" x14ac:dyDescent="0.35">
      <c r="A38" s="53">
        <v>44734</v>
      </c>
      <c r="B38" s="46" t="s">
        <v>90</v>
      </c>
      <c r="C38" s="72"/>
      <c r="D38" s="74" t="s">
        <v>75</v>
      </c>
      <c r="E38" s="46" t="s">
        <v>57</v>
      </c>
      <c r="F38" s="46" t="s">
        <v>58</v>
      </c>
      <c r="G38" s="76" t="s">
        <v>173</v>
      </c>
      <c r="H38" s="67"/>
      <c r="I38" s="46" t="s">
        <v>59</v>
      </c>
      <c r="J38" s="76" t="s">
        <v>173</v>
      </c>
      <c r="K38" s="76" t="s">
        <v>173</v>
      </c>
      <c r="L38" s="44">
        <v>0.41599537037037032</v>
      </c>
      <c r="M38" s="51">
        <v>0.68472222222222223</v>
      </c>
      <c r="N38" s="44">
        <f t="shared" si="3"/>
        <v>0.26872685185185191</v>
      </c>
      <c r="O38" s="21">
        <f t="shared" si="1"/>
        <v>386.96666666666664</v>
      </c>
      <c r="P38" s="15">
        <v>52.567451159999997</v>
      </c>
      <c r="Q38" s="15">
        <v>-9.7473350599999993</v>
      </c>
      <c r="R38" s="15">
        <v>52.528573039999998</v>
      </c>
      <c r="S38" s="15">
        <v>-9.6965826400000008</v>
      </c>
      <c r="T38" s="23">
        <f t="shared" si="2"/>
        <v>0.49652777777777779</v>
      </c>
      <c r="U38" s="44">
        <v>0.4548611111111111</v>
      </c>
      <c r="V38" s="47"/>
      <c r="W38" s="47"/>
      <c r="AP38" s="38">
        <v>248</v>
      </c>
      <c r="AQ38" s="38">
        <v>11</v>
      </c>
      <c r="AR38" s="29" t="s">
        <v>107</v>
      </c>
      <c r="AS38" s="15">
        <v>0</v>
      </c>
      <c r="AT38" s="52" t="s">
        <v>88</v>
      </c>
      <c r="AU38" s="15">
        <v>1</v>
      </c>
      <c r="AV38" s="15">
        <v>2</v>
      </c>
      <c r="AW38" s="15">
        <v>5</v>
      </c>
      <c r="AX38" s="45" t="s">
        <v>91</v>
      </c>
      <c r="AY38" s="38">
        <v>7</v>
      </c>
      <c r="AZ38" s="46" t="s">
        <v>62</v>
      </c>
      <c r="BA38" s="46"/>
      <c r="BB38" s="47"/>
      <c r="BC38" s="47"/>
      <c r="BF38" s="15"/>
    </row>
    <row r="39" spans="1:89" ht="18" customHeight="1" x14ac:dyDescent="0.35">
      <c r="A39" s="53">
        <v>44734</v>
      </c>
      <c r="B39" s="46" t="s">
        <v>90</v>
      </c>
      <c r="C39" s="72"/>
      <c r="D39" s="74" t="s">
        <v>92</v>
      </c>
      <c r="E39" s="46" t="s">
        <v>93</v>
      </c>
      <c r="F39" s="46" t="s">
        <v>58</v>
      </c>
      <c r="G39" s="76" t="s">
        <v>173</v>
      </c>
      <c r="H39" s="67"/>
      <c r="I39" s="46" t="s">
        <v>59</v>
      </c>
      <c r="J39" s="76" t="s">
        <v>173</v>
      </c>
      <c r="K39" s="76" t="s">
        <v>173</v>
      </c>
      <c r="L39" s="44">
        <v>0.4597222222222222</v>
      </c>
      <c r="M39" s="55">
        <v>0.50277777777777777</v>
      </c>
      <c r="N39" s="44">
        <f t="shared" si="3"/>
        <v>4.3055555555555569E-2</v>
      </c>
      <c r="O39" s="21">
        <f t="shared" si="1"/>
        <v>62</v>
      </c>
      <c r="P39" s="15">
        <v>52.560684780000003</v>
      </c>
      <c r="Q39" s="15">
        <v>-9.7796118399999994</v>
      </c>
      <c r="R39" s="15">
        <v>52.561398250000003</v>
      </c>
      <c r="S39" s="15">
        <v>-9.7696589199999995</v>
      </c>
      <c r="T39" s="23">
        <f t="shared" si="2"/>
        <v>0.50138888888888888</v>
      </c>
      <c r="U39" s="44">
        <v>0.4597222222222222</v>
      </c>
      <c r="V39" s="47"/>
      <c r="W39" s="47"/>
      <c r="AP39" s="38">
        <v>254</v>
      </c>
      <c r="AQ39" s="38">
        <v>10</v>
      </c>
      <c r="AR39" s="29" t="s">
        <v>107</v>
      </c>
      <c r="AS39" s="15">
        <v>0</v>
      </c>
      <c r="AT39" s="52" t="s">
        <v>88</v>
      </c>
      <c r="AU39" s="15">
        <v>1</v>
      </c>
      <c r="AV39" s="15">
        <v>2</v>
      </c>
      <c r="AW39" s="15">
        <v>5</v>
      </c>
      <c r="AX39" s="45" t="s">
        <v>91</v>
      </c>
      <c r="AY39" s="38">
        <v>7</v>
      </c>
      <c r="AZ39" s="46" t="s">
        <v>62</v>
      </c>
      <c r="BA39" s="46"/>
      <c r="BB39" s="47"/>
      <c r="BC39" s="47"/>
      <c r="BE39" s="46" t="s">
        <v>94</v>
      </c>
      <c r="BF39" s="15"/>
    </row>
    <row r="40" spans="1:89" ht="18" customHeight="1" x14ac:dyDescent="0.35">
      <c r="A40" s="53">
        <v>44734</v>
      </c>
      <c r="B40" s="46" t="s">
        <v>90</v>
      </c>
      <c r="C40" s="72"/>
      <c r="D40" s="74" t="s">
        <v>92</v>
      </c>
      <c r="E40" s="46" t="s">
        <v>57</v>
      </c>
      <c r="F40" s="46" t="s">
        <v>58</v>
      </c>
      <c r="G40" s="76" t="s">
        <v>173</v>
      </c>
      <c r="H40" s="67"/>
      <c r="I40" s="46" t="s">
        <v>59</v>
      </c>
      <c r="J40" s="76" t="s">
        <v>173</v>
      </c>
      <c r="K40" s="76" t="s">
        <v>173</v>
      </c>
      <c r="L40" s="55">
        <v>0.50277777777777777</v>
      </c>
      <c r="M40" s="55">
        <v>0.60277777777777775</v>
      </c>
      <c r="N40" s="44">
        <f t="shared" si="3"/>
        <v>9.9999999999999978E-2</v>
      </c>
      <c r="O40" s="21">
        <f t="shared" si="1"/>
        <v>144</v>
      </c>
      <c r="P40" s="15">
        <v>52.561398250000003</v>
      </c>
      <c r="Q40" s="15">
        <v>-9.7696589199999995</v>
      </c>
      <c r="R40" s="15">
        <v>52.58309715</v>
      </c>
      <c r="S40" s="15">
        <v>-9.6443215599999998</v>
      </c>
      <c r="T40" s="23">
        <f t="shared" si="2"/>
        <v>0.5444444444444444</v>
      </c>
      <c r="U40" s="55">
        <v>0.50277777777777777</v>
      </c>
      <c r="V40" s="47"/>
      <c r="W40" s="47"/>
      <c r="AP40" s="38">
        <v>351</v>
      </c>
      <c r="AQ40" s="38">
        <v>2</v>
      </c>
      <c r="AR40" s="29" t="s">
        <v>107</v>
      </c>
      <c r="AS40" s="15">
        <v>0</v>
      </c>
      <c r="AT40" s="52" t="s">
        <v>88</v>
      </c>
      <c r="AU40" s="15">
        <v>1</v>
      </c>
      <c r="AV40" s="15">
        <v>2</v>
      </c>
      <c r="AW40" s="15">
        <v>5</v>
      </c>
      <c r="AX40" s="45" t="s">
        <v>91</v>
      </c>
      <c r="AY40" s="38">
        <v>7</v>
      </c>
      <c r="AZ40" s="46" t="s">
        <v>62</v>
      </c>
      <c r="BA40" s="46"/>
      <c r="BB40" s="47"/>
      <c r="BC40" s="47"/>
      <c r="BE40" s="46" t="s">
        <v>95</v>
      </c>
      <c r="BF40" s="15"/>
    </row>
    <row r="41" spans="1:89" ht="18" customHeight="1" x14ac:dyDescent="0.35">
      <c r="A41" s="53">
        <v>44734</v>
      </c>
      <c r="B41" s="46" t="s">
        <v>90</v>
      </c>
      <c r="C41" s="72"/>
      <c r="D41" s="74" t="s">
        <v>75</v>
      </c>
      <c r="E41" s="46" t="s">
        <v>57</v>
      </c>
      <c r="F41" s="46" t="s">
        <v>58</v>
      </c>
      <c r="G41" s="76" t="s">
        <v>173</v>
      </c>
      <c r="H41" s="67"/>
      <c r="I41" s="46" t="s">
        <v>59</v>
      </c>
      <c r="J41" s="76" t="s">
        <v>173</v>
      </c>
      <c r="K41" s="76" t="s">
        <v>173</v>
      </c>
      <c r="L41" s="55">
        <v>0.50277777777777777</v>
      </c>
      <c r="M41" s="55">
        <v>0.60277777777777775</v>
      </c>
      <c r="N41" s="44">
        <f t="shared" si="3"/>
        <v>9.9999999999999978E-2</v>
      </c>
      <c r="O41" s="21">
        <f t="shared" si="1"/>
        <v>144</v>
      </c>
      <c r="P41" s="15">
        <v>52.528573039999998</v>
      </c>
      <c r="Q41" s="15">
        <v>-9.6965826400000008</v>
      </c>
      <c r="R41" s="15">
        <v>52.538538709999997</v>
      </c>
      <c r="S41" s="15">
        <v>-9.6952054099999998</v>
      </c>
      <c r="T41" s="23">
        <f t="shared" si="2"/>
        <v>0.56874999999999998</v>
      </c>
      <c r="U41" s="44">
        <v>0.52708333333333335</v>
      </c>
      <c r="V41" s="47"/>
      <c r="W41" s="47"/>
      <c r="AP41" s="38">
        <v>37</v>
      </c>
      <c r="AQ41" s="38">
        <v>9</v>
      </c>
      <c r="AR41" s="29" t="s">
        <v>107</v>
      </c>
      <c r="AS41" s="15">
        <v>0</v>
      </c>
      <c r="AT41" s="52" t="s">
        <v>88</v>
      </c>
      <c r="AU41" s="15">
        <v>3</v>
      </c>
      <c r="AV41" s="15">
        <v>2</v>
      </c>
      <c r="AW41" s="15">
        <v>5</v>
      </c>
      <c r="AX41" s="45" t="s">
        <v>91</v>
      </c>
      <c r="AY41" s="38">
        <v>7</v>
      </c>
      <c r="AZ41" s="46" t="s">
        <v>62</v>
      </c>
      <c r="BA41" s="46"/>
      <c r="BB41" s="47"/>
      <c r="BC41" s="47"/>
      <c r="BE41" s="46"/>
      <c r="BF41" s="15"/>
    </row>
    <row r="42" spans="1:89" ht="18" customHeight="1" x14ac:dyDescent="0.35">
      <c r="A42" s="53">
        <v>44734</v>
      </c>
      <c r="B42" s="46" t="s">
        <v>90</v>
      </c>
      <c r="C42" s="72">
        <v>14</v>
      </c>
      <c r="D42" s="74" t="s">
        <v>65</v>
      </c>
      <c r="E42" s="46" t="s">
        <v>57</v>
      </c>
      <c r="F42" s="46" t="s">
        <v>58</v>
      </c>
      <c r="G42" s="76" t="s">
        <v>173</v>
      </c>
      <c r="H42" s="67"/>
      <c r="I42" s="46" t="s">
        <v>59</v>
      </c>
      <c r="J42" s="76" t="s">
        <v>173</v>
      </c>
      <c r="K42" s="76" t="s">
        <v>173</v>
      </c>
      <c r="L42" s="55">
        <v>0.50277777777777777</v>
      </c>
      <c r="M42" s="55">
        <v>0.60277777777777775</v>
      </c>
      <c r="N42" s="44">
        <f t="shared" si="3"/>
        <v>9.9999999999999978E-2</v>
      </c>
      <c r="O42" s="21">
        <f t="shared" si="1"/>
        <v>144</v>
      </c>
      <c r="P42" s="15">
        <v>52.528573039999998</v>
      </c>
      <c r="Q42" s="15">
        <v>-9.6965826400000008</v>
      </c>
      <c r="R42" s="15">
        <v>52.528973190000002</v>
      </c>
      <c r="S42" s="15">
        <v>-9.6959223100000003</v>
      </c>
      <c r="T42" s="23">
        <f t="shared" si="2"/>
        <v>0.56874999999999998</v>
      </c>
      <c r="U42" s="44">
        <v>0.52708333333333335</v>
      </c>
      <c r="V42" s="47"/>
      <c r="W42" s="47"/>
      <c r="X42" s="34" t="s">
        <v>66</v>
      </c>
      <c r="Y42" s="15">
        <v>2</v>
      </c>
      <c r="Z42" s="15">
        <v>2</v>
      </c>
      <c r="AA42" s="15">
        <v>2</v>
      </c>
      <c r="AB42" s="15">
        <v>2</v>
      </c>
      <c r="AC42" s="15">
        <v>0</v>
      </c>
      <c r="AD42" s="15">
        <v>0</v>
      </c>
      <c r="AF42" s="46" t="s">
        <v>78</v>
      </c>
      <c r="AI42" s="46" t="s">
        <v>68</v>
      </c>
      <c r="AJ42" s="46" t="s">
        <v>69</v>
      </c>
      <c r="AK42" s="15" t="s">
        <v>84</v>
      </c>
      <c r="AM42" s="15">
        <v>340</v>
      </c>
      <c r="AO42" s="15">
        <v>110</v>
      </c>
      <c r="AP42" s="38">
        <v>37</v>
      </c>
      <c r="AQ42" s="38">
        <v>9</v>
      </c>
      <c r="AR42" s="29" t="s">
        <v>107</v>
      </c>
      <c r="AS42" s="15">
        <v>0</v>
      </c>
      <c r="AT42" s="52" t="s">
        <v>88</v>
      </c>
      <c r="AU42" s="15">
        <v>3</v>
      </c>
      <c r="AV42" s="15">
        <v>2</v>
      </c>
      <c r="AW42" s="15">
        <v>5</v>
      </c>
      <c r="AX42" s="45" t="s">
        <v>91</v>
      </c>
      <c r="AY42" s="38">
        <v>7</v>
      </c>
      <c r="AZ42" s="46" t="s">
        <v>62</v>
      </c>
      <c r="BA42" s="46"/>
      <c r="BB42" s="47"/>
      <c r="BC42" s="47"/>
      <c r="BD42" s="46" t="s">
        <v>70</v>
      </c>
      <c r="BE42" s="46" t="s">
        <v>96</v>
      </c>
      <c r="BF42" s="15"/>
    </row>
    <row r="43" spans="1:89" ht="18" customHeight="1" x14ac:dyDescent="0.35">
      <c r="A43" s="53">
        <v>44734</v>
      </c>
      <c r="B43" s="46" t="s">
        <v>90</v>
      </c>
      <c r="C43" s="72"/>
      <c r="D43" s="74" t="s">
        <v>75</v>
      </c>
      <c r="E43" s="46" t="s">
        <v>57</v>
      </c>
      <c r="F43" s="46" t="s">
        <v>58</v>
      </c>
      <c r="G43" s="76" t="s">
        <v>173</v>
      </c>
      <c r="H43" s="67"/>
      <c r="I43" s="46" t="s">
        <v>59</v>
      </c>
      <c r="J43" s="76" t="s">
        <v>173</v>
      </c>
      <c r="K43" s="76" t="s">
        <v>173</v>
      </c>
      <c r="L43" s="55">
        <v>0.50277777777777777</v>
      </c>
      <c r="M43" s="55">
        <v>0.60277777777777775</v>
      </c>
      <c r="N43" s="44">
        <f t="shared" si="3"/>
        <v>9.9999999999999978E-2</v>
      </c>
      <c r="O43" s="21">
        <f t="shared" si="1"/>
        <v>144</v>
      </c>
      <c r="P43" s="15">
        <v>52.538538709999997</v>
      </c>
      <c r="Q43" s="15">
        <v>-9.6952054099999998</v>
      </c>
      <c r="R43" s="15">
        <v>52.573810170000002</v>
      </c>
      <c r="S43" s="15">
        <v>-9.67640061</v>
      </c>
      <c r="T43" s="23">
        <f t="shared" si="2"/>
        <v>0.57361111111111107</v>
      </c>
      <c r="U43" s="51">
        <v>0.53194444444444444</v>
      </c>
      <c r="V43" s="47"/>
      <c r="W43" s="47"/>
      <c r="AP43" s="38">
        <v>2</v>
      </c>
      <c r="AQ43" s="38">
        <v>6</v>
      </c>
      <c r="AR43" s="29" t="s">
        <v>107</v>
      </c>
      <c r="AS43" s="15">
        <v>0</v>
      </c>
      <c r="AT43" s="52" t="s">
        <v>88</v>
      </c>
      <c r="AU43" s="15">
        <v>3</v>
      </c>
      <c r="AV43" s="15">
        <v>2</v>
      </c>
      <c r="AW43" s="15">
        <v>5</v>
      </c>
      <c r="AX43" s="45" t="s">
        <v>91</v>
      </c>
      <c r="AY43" s="38">
        <v>7</v>
      </c>
      <c r="AZ43" s="46" t="s">
        <v>62</v>
      </c>
      <c r="BA43" s="46"/>
      <c r="BB43" s="47"/>
      <c r="BC43" s="47"/>
      <c r="BF43" s="15"/>
    </row>
    <row r="44" spans="1:89" ht="18" customHeight="1" x14ac:dyDescent="0.35">
      <c r="A44" s="53">
        <v>44734</v>
      </c>
      <c r="B44" s="46" t="s">
        <v>90</v>
      </c>
      <c r="C44" s="72">
        <v>15</v>
      </c>
      <c r="D44" s="74" t="s">
        <v>65</v>
      </c>
      <c r="E44" s="46" t="s">
        <v>57</v>
      </c>
      <c r="F44" s="46" t="s">
        <v>58</v>
      </c>
      <c r="G44" s="76" t="s">
        <v>173</v>
      </c>
      <c r="H44" s="67"/>
      <c r="I44" s="46" t="s">
        <v>59</v>
      </c>
      <c r="J44" s="76" t="s">
        <v>173</v>
      </c>
      <c r="K44" s="76" t="s">
        <v>173</v>
      </c>
      <c r="L44" s="55">
        <v>0.50277777777777777</v>
      </c>
      <c r="M44" s="55">
        <v>0.60277777777777775</v>
      </c>
      <c r="N44" s="44">
        <f t="shared" si="3"/>
        <v>9.9999999999999978E-2</v>
      </c>
      <c r="O44" s="21">
        <f t="shared" si="1"/>
        <v>144</v>
      </c>
      <c r="P44" s="15">
        <v>52.547238120000003</v>
      </c>
      <c r="Q44" s="15">
        <v>-9.6822067500000006</v>
      </c>
      <c r="R44" s="15">
        <v>52.566762420000003</v>
      </c>
      <c r="S44" s="15">
        <v>-9.6846235899999993</v>
      </c>
      <c r="T44" s="23">
        <f t="shared" si="2"/>
        <v>0.59027777777777768</v>
      </c>
      <c r="U44" s="55">
        <v>0.54861111111111105</v>
      </c>
      <c r="V44" s="47"/>
      <c r="W44" s="47"/>
      <c r="X44" s="34" t="s">
        <v>66</v>
      </c>
      <c r="Y44" s="15">
        <v>30</v>
      </c>
      <c r="Z44" s="15">
        <v>25</v>
      </c>
      <c r="AA44" s="15">
        <v>20</v>
      </c>
      <c r="AB44" s="15">
        <v>22</v>
      </c>
      <c r="AC44" s="15">
        <v>0</v>
      </c>
      <c r="AD44" s="15">
        <v>0</v>
      </c>
      <c r="AF44" s="46" t="s">
        <v>67</v>
      </c>
      <c r="AG44" s="46" t="s">
        <v>97</v>
      </c>
      <c r="AH44" s="46" t="s">
        <v>78</v>
      </c>
      <c r="AI44" s="46" t="s">
        <v>68</v>
      </c>
      <c r="AJ44" s="46" t="s">
        <v>69</v>
      </c>
      <c r="AM44" s="15">
        <v>70</v>
      </c>
      <c r="AO44" s="15">
        <v>240</v>
      </c>
      <c r="AP44" s="38">
        <v>132</v>
      </c>
      <c r="AQ44" s="38">
        <v>10</v>
      </c>
      <c r="AR44" s="29" t="s">
        <v>107</v>
      </c>
      <c r="AS44" s="15">
        <v>0</v>
      </c>
      <c r="AT44" s="52" t="s">
        <v>88</v>
      </c>
      <c r="AU44" s="15">
        <v>3</v>
      </c>
      <c r="AV44" s="15">
        <v>2</v>
      </c>
      <c r="AW44" s="15">
        <v>5</v>
      </c>
      <c r="AX44" s="45" t="s">
        <v>91</v>
      </c>
      <c r="AY44" s="38">
        <v>7</v>
      </c>
      <c r="AZ44" s="46" t="s">
        <v>62</v>
      </c>
      <c r="BA44" s="46"/>
      <c r="BB44" s="47"/>
      <c r="BC44" s="47"/>
      <c r="BD44" s="46" t="s">
        <v>70</v>
      </c>
      <c r="BE44" s="46" t="s">
        <v>98</v>
      </c>
      <c r="BF44" s="15"/>
    </row>
    <row r="45" spans="1:89" ht="18" customHeight="1" x14ac:dyDescent="0.35">
      <c r="A45" s="53">
        <v>44734</v>
      </c>
      <c r="B45" s="46" t="s">
        <v>90</v>
      </c>
      <c r="C45" s="72"/>
      <c r="D45" s="75" t="s">
        <v>75</v>
      </c>
      <c r="E45" s="15" t="s">
        <v>57</v>
      </c>
      <c r="F45" s="15" t="s">
        <v>58</v>
      </c>
      <c r="G45" s="76" t="s">
        <v>173</v>
      </c>
      <c r="H45" s="67"/>
      <c r="I45" s="15" t="s">
        <v>59</v>
      </c>
      <c r="J45" s="76" t="s">
        <v>173</v>
      </c>
      <c r="K45" s="76" t="s">
        <v>173</v>
      </c>
      <c r="L45" s="55">
        <v>0.50277777777777777</v>
      </c>
      <c r="M45" s="55">
        <v>0.60277777777777775</v>
      </c>
      <c r="N45" s="44">
        <f t="shared" si="3"/>
        <v>9.9999999999999978E-2</v>
      </c>
      <c r="O45" s="21">
        <f t="shared" si="1"/>
        <v>144</v>
      </c>
      <c r="P45" s="15">
        <v>52.573810170000002</v>
      </c>
      <c r="Q45" s="15">
        <v>-9.67640061</v>
      </c>
      <c r="R45" s="15">
        <v>52.631447319999999</v>
      </c>
      <c r="S45" s="15">
        <v>-9.5037408600000006</v>
      </c>
      <c r="T45" s="23">
        <f t="shared" si="2"/>
        <v>0.62569444444444444</v>
      </c>
      <c r="U45" s="55">
        <v>0.58402777777777781</v>
      </c>
      <c r="V45" s="47"/>
      <c r="W45" s="47"/>
      <c r="AP45" s="38">
        <v>212</v>
      </c>
      <c r="AQ45" s="38">
        <v>3</v>
      </c>
      <c r="AR45" s="29" t="s">
        <v>107</v>
      </c>
      <c r="AS45" s="15">
        <v>0</v>
      </c>
      <c r="AT45" s="52" t="s">
        <v>60</v>
      </c>
      <c r="AU45" s="15">
        <v>2</v>
      </c>
      <c r="AV45" s="15">
        <v>2</v>
      </c>
      <c r="AW45" s="15">
        <v>5</v>
      </c>
      <c r="AX45" s="38" t="s">
        <v>91</v>
      </c>
      <c r="AY45" s="38">
        <v>7</v>
      </c>
      <c r="AZ45" s="15" t="s">
        <v>62</v>
      </c>
      <c r="BB45" s="47"/>
      <c r="BC45" s="47"/>
      <c r="BF45" s="15"/>
    </row>
    <row r="46" spans="1:89" ht="18" customHeight="1" x14ac:dyDescent="0.35">
      <c r="A46" s="53">
        <v>44734</v>
      </c>
      <c r="B46" s="46" t="s">
        <v>90</v>
      </c>
      <c r="C46" s="72"/>
      <c r="D46" s="75" t="s">
        <v>92</v>
      </c>
      <c r="E46" s="15" t="s">
        <v>93</v>
      </c>
      <c r="F46" s="15" t="s">
        <v>58</v>
      </c>
      <c r="G46" s="76" t="s">
        <v>173</v>
      </c>
      <c r="H46" s="67"/>
      <c r="I46" s="15" t="s">
        <v>59</v>
      </c>
      <c r="J46" s="76" t="s">
        <v>173</v>
      </c>
      <c r="K46" s="76" t="s">
        <v>173</v>
      </c>
      <c r="L46" s="55">
        <v>0.60277777777777775</v>
      </c>
      <c r="M46" s="55">
        <v>0.60763888888888895</v>
      </c>
      <c r="N46" s="44">
        <f t="shared" si="3"/>
        <v>4.8611111111112049E-3</v>
      </c>
      <c r="O46" s="21">
        <f t="shared" si="1"/>
        <v>7</v>
      </c>
      <c r="P46" s="15">
        <v>52.58309715</v>
      </c>
      <c r="Q46" s="15">
        <v>-9.6443215599999998</v>
      </c>
      <c r="R46" s="61">
        <v>52.5833072</v>
      </c>
      <c r="S46" s="15">
        <v>-9.64312814</v>
      </c>
      <c r="T46" s="23">
        <f t="shared" si="2"/>
        <v>0.64444444444444438</v>
      </c>
      <c r="U46" s="55">
        <v>0.60277777777777775</v>
      </c>
      <c r="V46" s="47"/>
      <c r="W46" s="47"/>
      <c r="AP46" s="38">
        <v>55</v>
      </c>
      <c r="AQ46" s="38">
        <v>10</v>
      </c>
      <c r="AR46" s="29" t="s">
        <v>107</v>
      </c>
      <c r="AS46" s="15">
        <v>0</v>
      </c>
      <c r="AT46" s="52" t="s">
        <v>60</v>
      </c>
      <c r="AU46" s="15">
        <v>2</v>
      </c>
      <c r="AV46" s="15">
        <v>2</v>
      </c>
      <c r="AW46" s="15">
        <v>5</v>
      </c>
      <c r="AX46" s="45" t="s">
        <v>91</v>
      </c>
      <c r="AY46" s="38">
        <v>7</v>
      </c>
      <c r="AZ46" s="46" t="s">
        <v>62</v>
      </c>
      <c r="BA46" s="46"/>
      <c r="BB46" s="47"/>
      <c r="BC46" s="47"/>
      <c r="BE46" s="46" t="s">
        <v>99</v>
      </c>
      <c r="BF46" s="15"/>
    </row>
    <row r="47" spans="1:89" ht="18" customHeight="1" x14ac:dyDescent="0.35">
      <c r="A47" s="53">
        <v>44734</v>
      </c>
      <c r="B47" s="46" t="s">
        <v>90</v>
      </c>
      <c r="C47" s="72"/>
      <c r="D47" s="74" t="s">
        <v>92</v>
      </c>
      <c r="E47" s="46" t="s">
        <v>57</v>
      </c>
      <c r="F47" s="46" t="s">
        <v>58</v>
      </c>
      <c r="G47" s="76" t="s">
        <v>173</v>
      </c>
      <c r="H47" s="67"/>
      <c r="I47" s="46" t="s">
        <v>59</v>
      </c>
      <c r="J47" s="76" t="s">
        <v>173</v>
      </c>
      <c r="K47" s="76" t="s">
        <v>173</v>
      </c>
      <c r="L47" s="55">
        <v>0.60763888888888895</v>
      </c>
      <c r="M47" s="44">
        <v>0.68472222222222223</v>
      </c>
      <c r="N47" s="44">
        <f t="shared" si="3"/>
        <v>7.7083333333333282E-2</v>
      </c>
      <c r="O47" s="21">
        <f t="shared" si="1"/>
        <v>111</v>
      </c>
      <c r="P47" s="61">
        <v>52.5833072</v>
      </c>
      <c r="Q47" s="15">
        <v>-9.64312814</v>
      </c>
      <c r="R47" s="15">
        <v>52.631447319999999</v>
      </c>
      <c r="S47" s="15">
        <v>-9.5037408600000006</v>
      </c>
      <c r="T47" s="23">
        <f t="shared" si="2"/>
        <v>0.64930555555555558</v>
      </c>
      <c r="U47" s="55">
        <v>0.60763888888888895</v>
      </c>
      <c r="V47" s="47"/>
      <c r="W47" s="47"/>
      <c r="AP47" s="38">
        <v>111</v>
      </c>
      <c r="AQ47" s="38">
        <v>11</v>
      </c>
      <c r="AR47" s="29" t="s">
        <v>107</v>
      </c>
      <c r="AS47" s="15">
        <v>0</v>
      </c>
      <c r="AT47" s="52" t="s">
        <v>60</v>
      </c>
      <c r="AU47" s="15">
        <v>2</v>
      </c>
      <c r="AV47" s="15">
        <v>2</v>
      </c>
      <c r="AW47" s="15">
        <v>5</v>
      </c>
      <c r="AX47" s="45" t="s">
        <v>91</v>
      </c>
      <c r="AY47" s="38">
        <v>7</v>
      </c>
      <c r="AZ47" s="46" t="s">
        <v>62</v>
      </c>
      <c r="BA47" s="46"/>
      <c r="BB47" s="47"/>
      <c r="BC47" s="47"/>
      <c r="BE47" s="46" t="s">
        <v>100</v>
      </c>
      <c r="BF47" s="15"/>
    </row>
    <row r="48" spans="1:89" ht="18" customHeight="1" x14ac:dyDescent="0.35">
      <c r="A48" s="53">
        <v>44734</v>
      </c>
      <c r="B48" s="46" t="s">
        <v>90</v>
      </c>
      <c r="C48" s="72"/>
      <c r="D48" s="74" t="s">
        <v>81</v>
      </c>
      <c r="E48" s="15" t="s">
        <v>57</v>
      </c>
      <c r="F48" s="46" t="s">
        <v>58</v>
      </c>
      <c r="G48" s="76" t="s">
        <v>173</v>
      </c>
      <c r="H48" s="67"/>
      <c r="I48" s="46" t="s">
        <v>59</v>
      </c>
      <c r="J48" s="76" t="s">
        <v>173</v>
      </c>
      <c r="K48" s="76" t="s">
        <v>173</v>
      </c>
      <c r="L48" s="55">
        <v>0.60763888888888895</v>
      </c>
      <c r="M48" s="44">
        <v>0.68472222222222223</v>
      </c>
      <c r="N48" s="44">
        <f t="shared" si="3"/>
        <v>7.7083333333333282E-2</v>
      </c>
      <c r="O48" s="21">
        <f t="shared" si="1"/>
        <v>111</v>
      </c>
      <c r="P48" s="15">
        <v>52.631447319999999</v>
      </c>
      <c r="Q48" s="15">
        <v>-9.5037408600000006</v>
      </c>
      <c r="R48" s="15">
        <v>52.631447319999999</v>
      </c>
      <c r="S48" s="15">
        <v>-9.5037408600000006</v>
      </c>
      <c r="T48" s="23">
        <f t="shared" si="2"/>
        <v>0.72638888888888886</v>
      </c>
      <c r="U48" s="44">
        <v>0.68472222222222223</v>
      </c>
      <c r="V48" s="47"/>
      <c r="W48" s="47"/>
      <c r="AP48" s="38">
        <v>185</v>
      </c>
      <c r="AQ48" s="38">
        <v>0.6</v>
      </c>
      <c r="AR48" s="29" t="s">
        <v>107</v>
      </c>
      <c r="AS48" s="15">
        <v>0</v>
      </c>
      <c r="AT48" s="52" t="s">
        <v>60</v>
      </c>
      <c r="AU48" s="15">
        <v>2</v>
      </c>
      <c r="AV48" s="15">
        <v>2</v>
      </c>
      <c r="AW48" s="15">
        <v>5</v>
      </c>
      <c r="AX48" s="45" t="s">
        <v>91</v>
      </c>
      <c r="AY48" s="38">
        <v>7</v>
      </c>
      <c r="AZ48" s="46" t="s">
        <v>62</v>
      </c>
      <c r="BA48" s="46"/>
      <c r="BB48" s="47"/>
      <c r="BC48" s="47"/>
      <c r="BF48" s="15"/>
    </row>
    <row r="49" spans="1:58" ht="18" customHeight="1" x14ac:dyDescent="0.35">
      <c r="A49" s="53">
        <v>44750</v>
      </c>
      <c r="B49" s="46" t="s">
        <v>101</v>
      </c>
      <c r="C49" s="72"/>
      <c r="D49" s="74" t="s">
        <v>56</v>
      </c>
      <c r="E49" s="46" t="s">
        <v>57</v>
      </c>
      <c r="F49" s="46" t="s">
        <v>58</v>
      </c>
      <c r="G49" s="76" t="s">
        <v>173</v>
      </c>
      <c r="H49" s="67"/>
      <c r="I49" s="46" t="s">
        <v>59</v>
      </c>
      <c r="J49" s="76" t="s">
        <v>173</v>
      </c>
      <c r="K49" s="76" t="s">
        <v>173</v>
      </c>
      <c r="L49" s="44">
        <v>0.40208333333333335</v>
      </c>
      <c r="M49" s="44">
        <v>0.41805555555555557</v>
      </c>
      <c r="N49" s="44">
        <f t="shared" si="3"/>
        <v>1.5972222222222221E-2</v>
      </c>
      <c r="O49" s="21">
        <f t="shared" si="1"/>
        <v>23</v>
      </c>
      <c r="P49" s="15">
        <v>52.631973790000004</v>
      </c>
      <c r="Q49" s="15">
        <v>-9.5032651900000005</v>
      </c>
      <c r="R49" s="15">
        <v>52.602049479999998</v>
      </c>
      <c r="S49" s="15">
        <v>-9.4182441099999998</v>
      </c>
      <c r="T49" s="23">
        <f t="shared" si="2"/>
        <v>0.44375000000000003</v>
      </c>
      <c r="U49" s="44">
        <v>0.40208333333333335</v>
      </c>
      <c r="V49" s="47"/>
      <c r="W49" s="47"/>
      <c r="AP49" s="38">
        <v>266</v>
      </c>
      <c r="AQ49" s="38">
        <v>5</v>
      </c>
      <c r="AR49" s="69" t="s">
        <v>104</v>
      </c>
      <c r="AS49" s="15">
        <v>0</v>
      </c>
      <c r="AT49" s="52" t="s">
        <v>60</v>
      </c>
      <c r="AU49" s="15">
        <v>1</v>
      </c>
      <c r="AV49" s="15">
        <v>1</v>
      </c>
      <c r="AW49" s="15">
        <v>2</v>
      </c>
      <c r="AX49" s="45" t="s">
        <v>102</v>
      </c>
      <c r="AY49" s="38">
        <v>8</v>
      </c>
      <c r="AZ49" s="46" t="s">
        <v>62</v>
      </c>
      <c r="BA49" s="46"/>
      <c r="BB49" s="47"/>
      <c r="BC49" s="47"/>
      <c r="BE49" s="46"/>
      <c r="BF49" s="15"/>
    </row>
    <row r="50" spans="1:58" ht="18" customHeight="1" x14ac:dyDescent="0.35">
      <c r="A50" s="53">
        <v>44750</v>
      </c>
      <c r="B50" s="46" t="s">
        <v>101</v>
      </c>
      <c r="C50" s="72"/>
      <c r="D50" s="74" t="s">
        <v>75</v>
      </c>
      <c r="E50" s="46" t="s">
        <v>57</v>
      </c>
      <c r="F50" s="46" t="s">
        <v>58</v>
      </c>
      <c r="G50" s="76" t="s">
        <v>173</v>
      </c>
      <c r="H50" s="67"/>
      <c r="I50" s="46" t="s">
        <v>59</v>
      </c>
      <c r="J50" s="76" t="s">
        <v>173</v>
      </c>
      <c r="K50" s="76" t="s">
        <v>173</v>
      </c>
      <c r="L50" s="44">
        <v>0.40208333333333335</v>
      </c>
      <c r="M50" s="44">
        <v>0.41805555555555557</v>
      </c>
      <c r="N50" s="44">
        <f t="shared" si="3"/>
        <v>1.5972222222222221E-2</v>
      </c>
      <c r="O50" s="21">
        <f t="shared" si="1"/>
        <v>23</v>
      </c>
      <c r="P50" s="15">
        <v>52.631973790000004</v>
      </c>
      <c r="Q50" s="15">
        <v>-9.5032651900000005</v>
      </c>
      <c r="R50" s="15">
        <v>52.604701089999999</v>
      </c>
      <c r="S50" s="15">
        <v>-9.4468196100000004</v>
      </c>
      <c r="T50" s="23">
        <f t="shared" si="2"/>
        <v>0.44375000000000003</v>
      </c>
      <c r="U50" s="44">
        <v>0.40208333333333335</v>
      </c>
      <c r="V50" s="47"/>
      <c r="W50" s="47"/>
      <c r="X50" s="44"/>
      <c r="AP50" s="38">
        <v>266</v>
      </c>
      <c r="AQ50" s="38">
        <v>5</v>
      </c>
      <c r="AR50" s="69" t="s">
        <v>104</v>
      </c>
      <c r="AS50" s="15">
        <v>0</v>
      </c>
      <c r="AT50" s="52" t="s">
        <v>60</v>
      </c>
      <c r="AU50" s="15">
        <v>1</v>
      </c>
      <c r="AV50" s="15">
        <v>1</v>
      </c>
      <c r="AW50" s="15">
        <v>2</v>
      </c>
      <c r="AX50" s="45" t="s">
        <v>102</v>
      </c>
      <c r="AY50" s="38">
        <v>8</v>
      </c>
      <c r="AZ50" s="46" t="s">
        <v>62</v>
      </c>
      <c r="BA50" s="46"/>
      <c r="BB50" s="47"/>
      <c r="BC50" s="47"/>
      <c r="BE50" s="46"/>
      <c r="BF50" s="15"/>
    </row>
    <row r="51" spans="1:58" ht="18" customHeight="1" x14ac:dyDescent="0.35">
      <c r="A51" s="53">
        <v>44750</v>
      </c>
      <c r="B51" s="46" t="s">
        <v>101</v>
      </c>
      <c r="C51" s="72"/>
      <c r="D51" s="74" t="s">
        <v>75</v>
      </c>
      <c r="E51" s="46" t="s">
        <v>57</v>
      </c>
      <c r="F51" s="46" t="s">
        <v>58</v>
      </c>
      <c r="G51" s="76" t="s">
        <v>173</v>
      </c>
      <c r="H51" s="67"/>
      <c r="I51" s="46" t="s">
        <v>59</v>
      </c>
      <c r="J51" s="76" t="s">
        <v>173</v>
      </c>
      <c r="K51" s="76" t="s">
        <v>173</v>
      </c>
      <c r="L51" s="44">
        <v>0.40208333333333335</v>
      </c>
      <c r="M51" s="44">
        <v>0.41805555555555557</v>
      </c>
      <c r="N51" s="44">
        <f t="shared" si="3"/>
        <v>1.5972222222222221E-2</v>
      </c>
      <c r="O51" s="21">
        <f t="shared" si="1"/>
        <v>23</v>
      </c>
      <c r="P51" s="15">
        <v>52.604701089999999</v>
      </c>
      <c r="Q51" s="15">
        <v>-9.4468196100000004</v>
      </c>
      <c r="R51" s="15">
        <v>52.602346869999998</v>
      </c>
      <c r="S51" s="15">
        <v>-9.4171296499999997</v>
      </c>
      <c r="T51" s="23">
        <f t="shared" si="2"/>
        <v>0.4555555555555556</v>
      </c>
      <c r="U51" s="44">
        <v>0.41388888888888892</v>
      </c>
      <c r="V51" s="47"/>
      <c r="W51" s="47"/>
      <c r="X51" s="44"/>
      <c r="AP51" s="38">
        <v>108</v>
      </c>
      <c r="AQ51" s="38">
        <v>10</v>
      </c>
      <c r="AR51" s="69" t="s">
        <v>170</v>
      </c>
      <c r="AS51" s="15">
        <v>0</v>
      </c>
      <c r="AT51" s="52" t="s">
        <v>60</v>
      </c>
      <c r="AU51" s="15">
        <v>1</v>
      </c>
      <c r="AV51" s="15">
        <v>1</v>
      </c>
      <c r="AW51" s="15">
        <v>2</v>
      </c>
      <c r="AX51" s="45" t="s">
        <v>102</v>
      </c>
      <c r="AY51" s="38">
        <v>8</v>
      </c>
      <c r="AZ51" s="46" t="s">
        <v>62</v>
      </c>
      <c r="BA51" s="46"/>
      <c r="BB51" s="47"/>
      <c r="BC51" s="47"/>
      <c r="BE51" s="46" t="s">
        <v>103</v>
      </c>
      <c r="BF51" s="15"/>
    </row>
    <row r="52" spans="1:58" ht="18" customHeight="1" x14ac:dyDescent="0.35">
      <c r="A52" s="53">
        <v>44750</v>
      </c>
      <c r="B52" s="46" t="s">
        <v>101</v>
      </c>
      <c r="C52" s="72"/>
      <c r="D52" s="74" t="s">
        <v>92</v>
      </c>
      <c r="E52" s="46" t="s">
        <v>93</v>
      </c>
      <c r="F52" s="46" t="s">
        <v>58</v>
      </c>
      <c r="G52" s="76" t="s">
        <v>173</v>
      </c>
      <c r="H52" s="67"/>
      <c r="I52" s="46" t="s">
        <v>59</v>
      </c>
      <c r="J52" s="76" t="s">
        <v>173</v>
      </c>
      <c r="K52" s="76" t="s">
        <v>173</v>
      </c>
      <c r="L52" s="44">
        <v>0.41805555555555557</v>
      </c>
      <c r="M52" s="44">
        <v>0.4375</v>
      </c>
      <c r="N52" s="44">
        <f t="shared" si="3"/>
        <v>1.9444444444444431E-2</v>
      </c>
      <c r="O52" s="21">
        <f t="shared" si="1"/>
        <v>28</v>
      </c>
      <c r="P52" s="15">
        <v>52.602049479999998</v>
      </c>
      <c r="Q52" s="15">
        <v>-9.4182441099999998</v>
      </c>
      <c r="R52" s="15">
        <v>52.602346869999998</v>
      </c>
      <c r="S52" s="15">
        <v>-9.4171296499999997</v>
      </c>
      <c r="T52" s="23">
        <f t="shared" si="2"/>
        <v>0.45972222222222225</v>
      </c>
      <c r="U52" s="44">
        <v>0.41805555555555557</v>
      </c>
      <c r="V52" s="47"/>
      <c r="W52" s="47"/>
      <c r="AP52" s="38">
        <v>80</v>
      </c>
      <c r="AQ52" s="38">
        <v>11</v>
      </c>
      <c r="AR52" s="69" t="s">
        <v>104</v>
      </c>
      <c r="AS52" s="15">
        <v>0</v>
      </c>
      <c r="AT52" s="52" t="s">
        <v>60</v>
      </c>
      <c r="AU52" s="15">
        <v>1</v>
      </c>
      <c r="AV52" s="15">
        <v>1</v>
      </c>
      <c r="AW52" s="15">
        <v>2</v>
      </c>
      <c r="AX52" s="45" t="s">
        <v>102</v>
      </c>
      <c r="AY52" s="38">
        <v>8</v>
      </c>
      <c r="AZ52" s="46" t="s">
        <v>62</v>
      </c>
      <c r="BA52" s="46"/>
      <c r="BB52" s="47"/>
      <c r="BC52" s="47"/>
      <c r="BE52" s="46" t="s">
        <v>171</v>
      </c>
      <c r="BF52" s="15"/>
    </row>
    <row r="53" spans="1:58" ht="18" customHeight="1" x14ac:dyDescent="0.35">
      <c r="A53" s="53">
        <v>44750</v>
      </c>
      <c r="B53" s="46" t="s">
        <v>101</v>
      </c>
      <c r="C53" s="72"/>
      <c r="D53" s="74" t="s">
        <v>92</v>
      </c>
      <c r="E53" s="46" t="s">
        <v>57</v>
      </c>
      <c r="F53" s="46" t="s">
        <v>58</v>
      </c>
      <c r="G53" s="76" t="s">
        <v>173</v>
      </c>
      <c r="H53" s="67"/>
      <c r="I53" s="46" t="s">
        <v>59</v>
      </c>
      <c r="J53" s="76" t="s">
        <v>173</v>
      </c>
      <c r="K53" s="76" t="s">
        <v>173</v>
      </c>
      <c r="L53" s="44">
        <v>0.4375</v>
      </c>
      <c r="M53" s="44">
        <v>0.60833333333333328</v>
      </c>
      <c r="N53" s="44">
        <f t="shared" si="3"/>
        <v>0.17083333333333328</v>
      </c>
      <c r="O53" s="21">
        <f t="shared" si="1"/>
        <v>246</v>
      </c>
      <c r="P53" s="15">
        <v>52.602346869999998</v>
      </c>
      <c r="Q53" s="15">
        <v>-9.4171296499999997</v>
      </c>
      <c r="T53" s="23">
        <f t="shared" si="2"/>
        <v>0.47916666666666669</v>
      </c>
      <c r="U53" s="44">
        <v>0.4375</v>
      </c>
      <c r="V53" s="47"/>
      <c r="W53" s="47"/>
      <c r="AP53" s="38">
        <v>233</v>
      </c>
      <c r="AQ53" s="38">
        <v>4</v>
      </c>
      <c r="AR53" s="69" t="s">
        <v>170</v>
      </c>
      <c r="AS53" s="15">
        <v>0</v>
      </c>
      <c r="AT53" s="52" t="s">
        <v>60</v>
      </c>
      <c r="AU53" s="15">
        <v>1</v>
      </c>
      <c r="AV53" s="15">
        <v>1</v>
      </c>
      <c r="AW53" s="15">
        <v>2</v>
      </c>
      <c r="AX53" s="45" t="s">
        <v>102</v>
      </c>
      <c r="AY53" s="38">
        <v>7</v>
      </c>
      <c r="AZ53" s="46" t="s">
        <v>62</v>
      </c>
      <c r="BA53" s="46"/>
      <c r="BB53" s="47"/>
      <c r="BC53" s="47"/>
      <c r="BE53" s="46" t="s">
        <v>105</v>
      </c>
      <c r="BF53" s="15"/>
    </row>
    <row r="54" spans="1:58" ht="18" customHeight="1" x14ac:dyDescent="0.35">
      <c r="A54" s="53">
        <v>44750</v>
      </c>
      <c r="B54" s="46" t="s">
        <v>101</v>
      </c>
      <c r="C54" s="72"/>
      <c r="D54" s="74" t="s">
        <v>75</v>
      </c>
      <c r="E54" s="46" t="s">
        <v>57</v>
      </c>
      <c r="F54" s="46" t="s">
        <v>58</v>
      </c>
      <c r="G54" s="76" t="s">
        <v>173</v>
      </c>
      <c r="H54" s="67"/>
      <c r="I54" s="46" t="s">
        <v>59</v>
      </c>
      <c r="J54" s="76" t="s">
        <v>173</v>
      </c>
      <c r="K54" s="76" t="s">
        <v>173</v>
      </c>
      <c r="L54" s="44">
        <v>0.4375</v>
      </c>
      <c r="M54" s="44">
        <v>0.60833333333333328</v>
      </c>
      <c r="N54" s="44">
        <f t="shared" si="3"/>
        <v>0.17083333333333328</v>
      </c>
      <c r="O54" s="21">
        <f t="shared" si="1"/>
        <v>246</v>
      </c>
      <c r="P54" s="15">
        <v>52.602346869999998</v>
      </c>
      <c r="Q54" s="15">
        <v>-9.4171296499999997</v>
      </c>
      <c r="R54" s="15">
        <v>52.59332551</v>
      </c>
      <c r="S54" s="15">
        <v>-9.3713912799999992</v>
      </c>
      <c r="T54" s="23">
        <f t="shared" si="2"/>
        <v>0.47916666666666669</v>
      </c>
      <c r="U54" s="44">
        <v>0.4375</v>
      </c>
      <c r="V54" s="47"/>
      <c r="W54" s="47"/>
      <c r="AP54" s="38">
        <v>233</v>
      </c>
      <c r="AQ54" s="38">
        <v>4</v>
      </c>
      <c r="AR54" s="69" t="s">
        <v>170</v>
      </c>
      <c r="AS54" s="15">
        <v>0</v>
      </c>
      <c r="AT54" s="52" t="s">
        <v>60</v>
      </c>
      <c r="AU54" s="15">
        <v>1</v>
      </c>
      <c r="AV54" s="15">
        <v>1</v>
      </c>
      <c r="AW54" s="15">
        <v>2</v>
      </c>
      <c r="AX54" s="45" t="s">
        <v>102</v>
      </c>
      <c r="AY54" s="38">
        <v>7</v>
      </c>
      <c r="AZ54" s="46" t="s">
        <v>62</v>
      </c>
      <c r="BA54" s="46"/>
      <c r="BB54" s="47"/>
      <c r="BC54" s="47"/>
      <c r="BE54" s="46"/>
      <c r="BF54" s="15"/>
    </row>
    <row r="55" spans="1:58" ht="18" customHeight="1" x14ac:dyDescent="0.35">
      <c r="A55" s="53">
        <v>44750</v>
      </c>
      <c r="B55" s="46" t="s">
        <v>101</v>
      </c>
      <c r="C55" s="72"/>
      <c r="D55" s="74" t="s">
        <v>75</v>
      </c>
      <c r="E55" s="46" t="s">
        <v>57</v>
      </c>
      <c r="F55" s="46" t="s">
        <v>58</v>
      </c>
      <c r="G55" s="76" t="s">
        <v>173</v>
      </c>
      <c r="H55" s="67"/>
      <c r="I55" s="46" t="s">
        <v>59</v>
      </c>
      <c r="J55" s="76" t="s">
        <v>173</v>
      </c>
      <c r="K55" s="76" t="s">
        <v>173</v>
      </c>
      <c r="L55" s="44">
        <v>0.4375</v>
      </c>
      <c r="M55" s="44">
        <v>0.60833333333333328</v>
      </c>
      <c r="N55" s="44">
        <f t="shared" si="3"/>
        <v>0.17083333333333328</v>
      </c>
      <c r="O55" s="21">
        <f t="shared" si="1"/>
        <v>246</v>
      </c>
      <c r="P55" s="15">
        <v>52.59332551</v>
      </c>
      <c r="Q55" s="15">
        <v>-9.3713912799999992</v>
      </c>
      <c r="R55" s="15">
        <v>52.587158860000002</v>
      </c>
      <c r="S55" s="15">
        <v>-9.5276141200000009</v>
      </c>
      <c r="T55" s="23">
        <f t="shared" si="2"/>
        <v>0.50069444444444444</v>
      </c>
      <c r="U55" s="44">
        <v>0.45902777777777781</v>
      </c>
      <c r="V55" s="47"/>
      <c r="W55" s="47"/>
      <c r="AP55" s="38">
        <v>276</v>
      </c>
      <c r="AQ55" s="38">
        <v>11</v>
      </c>
      <c r="AR55" s="69" t="s">
        <v>170</v>
      </c>
      <c r="AS55" s="15">
        <v>0</v>
      </c>
      <c r="AT55" s="52" t="s">
        <v>60</v>
      </c>
      <c r="AU55" s="15">
        <v>2</v>
      </c>
      <c r="AV55" s="15">
        <v>1</v>
      </c>
      <c r="AW55" s="15">
        <v>2</v>
      </c>
      <c r="AX55" s="45" t="s">
        <v>102</v>
      </c>
      <c r="AY55" s="38">
        <v>8</v>
      </c>
      <c r="AZ55" s="46" t="s">
        <v>62</v>
      </c>
      <c r="BA55" s="46"/>
      <c r="BB55" s="47"/>
      <c r="BC55" s="47"/>
      <c r="BF55" s="15"/>
    </row>
    <row r="56" spans="1:58" ht="18" customHeight="1" x14ac:dyDescent="0.35">
      <c r="A56" s="53">
        <v>44750</v>
      </c>
      <c r="B56" s="46" t="s">
        <v>101</v>
      </c>
      <c r="C56" s="72"/>
      <c r="D56" s="74" t="s">
        <v>75</v>
      </c>
      <c r="E56" s="46" t="s">
        <v>57</v>
      </c>
      <c r="F56" s="46" t="s">
        <v>58</v>
      </c>
      <c r="G56" s="76" t="s">
        <v>173</v>
      </c>
      <c r="H56" s="67"/>
      <c r="I56" s="46" t="s">
        <v>59</v>
      </c>
      <c r="J56" s="76" t="s">
        <v>173</v>
      </c>
      <c r="K56" s="76" t="s">
        <v>173</v>
      </c>
      <c r="L56" s="44">
        <v>0.4375</v>
      </c>
      <c r="M56" s="44">
        <v>0.60833333333333328</v>
      </c>
      <c r="N56" s="44">
        <f t="shared" si="3"/>
        <v>0.17083333333333328</v>
      </c>
      <c r="O56" s="21">
        <f t="shared" si="1"/>
        <v>246</v>
      </c>
      <c r="P56" s="15">
        <v>52.587158860000002</v>
      </c>
      <c r="Q56" s="15">
        <v>-9.5276141200000009</v>
      </c>
      <c r="R56" s="15">
        <v>52.58557862</v>
      </c>
      <c r="S56" s="15">
        <v>-9.6096583599999992</v>
      </c>
      <c r="T56" s="23">
        <f t="shared" si="2"/>
        <v>0.52361111111111114</v>
      </c>
      <c r="U56" s="55">
        <v>0.48194444444444445</v>
      </c>
      <c r="V56" s="47"/>
      <c r="W56" s="47"/>
      <c r="AP56" s="38">
        <v>264</v>
      </c>
      <c r="AQ56" s="38">
        <v>10</v>
      </c>
      <c r="AR56" s="69" t="s">
        <v>107</v>
      </c>
      <c r="AS56" s="15">
        <v>0</v>
      </c>
      <c r="AT56" s="52" t="s">
        <v>60</v>
      </c>
      <c r="AU56" s="15">
        <v>2</v>
      </c>
      <c r="AV56" s="15">
        <v>1</v>
      </c>
      <c r="AW56" s="15">
        <v>2</v>
      </c>
      <c r="AX56" s="45" t="s">
        <v>102</v>
      </c>
      <c r="AY56" s="38">
        <v>8</v>
      </c>
      <c r="AZ56" s="46" t="s">
        <v>62</v>
      </c>
      <c r="BA56" s="46"/>
      <c r="BB56" s="47"/>
      <c r="BC56" s="47"/>
      <c r="BF56" s="15"/>
    </row>
    <row r="57" spans="1:58" ht="18" customHeight="1" x14ac:dyDescent="0.35">
      <c r="A57" s="53">
        <v>44750</v>
      </c>
      <c r="B57" s="46" t="s">
        <v>101</v>
      </c>
      <c r="C57" s="72">
        <v>16</v>
      </c>
      <c r="D57" s="74" t="s">
        <v>65</v>
      </c>
      <c r="E57" s="46" t="s">
        <v>57</v>
      </c>
      <c r="F57" s="46" t="s">
        <v>58</v>
      </c>
      <c r="G57" s="76" t="s">
        <v>173</v>
      </c>
      <c r="H57" s="67"/>
      <c r="I57" s="46" t="s">
        <v>59</v>
      </c>
      <c r="J57" s="76" t="s">
        <v>173</v>
      </c>
      <c r="K57" s="76" t="s">
        <v>173</v>
      </c>
      <c r="L57" s="44">
        <v>0.4375</v>
      </c>
      <c r="M57" s="44">
        <v>0.60833333333333328</v>
      </c>
      <c r="N57" s="44">
        <f t="shared" si="3"/>
        <v>0.17083333333333328</v>
      </c>
      <c r="O57" s="21">
        <f t="shared" si="1"/>
        <v>246</v>
      </c>
      <c r="P57" s="15">
        <v>52.587158860000002</v>
      </c>
      <c r="Q57" s="15">
        <v>-9.5276141200000009</v>
      </c>
      <c r="R57" s="15">
        <v>52.587158860000002</v>
      </c>
      <c r="S57" s="15">
        <v>-9.5276141200000009</v>
      </c>
      <c r="T57" s="23">
        <f t="shared" si="2"/>
        <v>0.52361111111111114</v>
      </c>
      <c r="U57" s="55">
        <v>0.48194444444444445</v>
      </c>
      <c r="V57" s="47"/>
      <c r="W57" s="47"/>
      <c r="X57" s="37" t="s">
        <v>72</v>
      </c>
      <c r="Y57" s="15">
        <v>1</v>
      </c>
      <c r="Z57" s="15">
        <v>1</v>
      </c>
      <c r="AA57" s="15">
        <v>1</v>
      </c>
      <c r="AB57" s="15">
        <v>1</v>
      </c>
      <c r="AE57" s="15">
        <v>300</v>
      </c>
      <c r="AF57" s="46" t="s">
        <v>106</v>
      </c>
      <c r="AI57" s="46" t="s">
        <v>74</v>
      </c>
      <c r="AM57" s="15">
        <v>270</v>
      </c>
      <c r="AO57" s="15">
        <v>15</v>
      </c>
      <c r="AP57" s="38">
        <v>264</v>
      </c>
      <c r="AQ57" s="38">
        <v>10</v>
      </c>
      <c r="AR57" s="69" t="s">
        <v>107</v>
      </c>
      <c r="AS57" s="15">
        <v>0</v>
      </c>
      <c r="AT57" s="52" t="s">
        <v>60</v>
      </c>
      <c r="AU57" s="15">
        <v>2</v>
      </c>
      <c r="AV57" s="15">
        <v>1</v>
      </c>
      <c r="AW57" s="15">
        <v>2</v>
      </c>
      <c r="AX57" s="45" t="s">
        <v>102</v>
      </c>
      <c r="AY57" s="38">
        <v>8</v>
      </c>
      <c r="AZ57" s="46" t="s">
        <v>62</v>
      </c>
      <c r="BA57" s="46"/>
      <c r="BB57" s="47"/>
      <c r="BC57" s="47"/>
      <c r="BF57" s="15"/>
    </row>
    <row r="58" spans="1:58" ht="18" customHeight="1" x14ac:dyDescent="0.35">
      <c r="A58" s="53">
        <v>44750</v>
      </c>
      <c r="B58" s="46" t="s">
        <v>101</v>
      </c>
      <c r="C58" s="72"/>
      <c r="D58" s="74" t="s">
        <v>75</v>
      </c>
      <c r="E58" s="46" t="s">
        <v>57</v>
      </c>
      <c r="F58" s="46" t="s">
        <v>58</v>
      </c>
      <c r="G58" s="76" t="s">
        <v>173</v>
      </c>
      <c r="H58" s="67"/>
      <c r="I58" s="46" t="s">
        <v>59</v>
      </c>
      <c r="J58" s="76" t="s">
        <v>173</v>
      </c>
      <c r="K58" s="76" t="s">
        <v>173</v>
      </c>
      <c r="L58" s="44">
        <v>0.4375</v>
      </c>
      <c r="M58" s="44">
        <v>0.60833333333333328</v>
      </c>
      <c r="N58" s="44">
        <f t="shared" si="3"/>
        <v>0.17083333333333328</v>
      </c>
      <c r="O58" s="21">
        <f t="shared" si="1"/>
        <v>246</v>
      </c>
      <c r="P58" s="15">
        <v>52.58557862</v>
      </c>
      <c r="Q58" s="15">
        <v>-9.6096583599999992</v>
      </c>
      <c r="R58" s="15">
        <v>52.584503470000001</v>
      </c>
      <c r="S58" s="15">
        <v>-9.6463851799999993</v>
      </c>
      <c r="T58" s="23">
        <f t="shared" si="2"/>
        <v>0.53472222222222221</v>
      </c>
      <c r="U58" s="44">
        <v>0.49305555555555558</v>
      </c>
      <c r="V58" s="47"/>
      <c r="W58" s="47"/>
      <c r="AP58" s="38">
        <v>264</v>
      </c>
      <c r="AQ58" s="38">
        <v>12</v>
      </c>
      <c r="AR58" s="69" t="s">
        <v>107</v>
      </c>
      <c r="AS58" s="15">
        <v>0</v>
      </c>
      <c r="AT58" s="52" t="s">
        <v>60</v>
      </c>
      <c r="AU58" s="15">
        <v>3</v>
      </c>
      <c r="AV58" s="15">
        <v>3</v>
      </c>
      <c r="AW58" s="15">
        <v>8.5</v>
      </c>
      <c r="AX58" s="45" t="s">
        <v>102</v>
      </c>
      <c r="AY58" s="38">
        <v>7</v>
      </c>
      <c r="AZ58" s="46" t="s">
        <v>62</v>
      </c>
      <c r="BA58" s="46"/>
      <c r="BB58" s="47"/>
      <c r="BC58" s="47"/>
      <c r="BF58" s="15"/>
    </row>
    <row r="59" spans="1:58" ht="18" customHeight="1" x14ac:dyDescent="0.35">
      <c r="A59" s="53">
        <v>44750</v>
      </c>
      <c r="B59" s="46" t="s">
        <v>101</v>
      </c>
      <c r="C59" s="72"/>
      <c r="D59" s="74" t="s">
        <v>75</v>
      </c>
      <c r="E59" s="46" t="s">
        <v>57</v>
      </c>
      <c r="F59" s="46" t="s">
        <v>58</v>
      </c>
      <c r="G59" s="76" t="s">
        <v>173</v>
      </c>
      <c r="H59" s="67"/>
      <c r="I59" s="46" t="s">
        <v>59</v>
      </c>
      <c r="J59" s="76" t="s">
        <v>173</v>
      </c>
      <c r="K59" s="76" t="s">
        <v>173</v>
      </c>
      <c r="L59" s="44">
        <v>0.4375</v>
      </c>
      <c r="M59" s="44">
        <v>0.60833333333333328</v>
      </c>
      <c r="N59" s="44">
        <f t="shared" si="3"/>
        <v>0.17083333333333328</v>
      </c>
      <c r="O59" s="21">
        <f t="shared" si="1"/>
        <v>246</v>
      </c>
      <c r="P59" s="15">
        <v>52.584503470000001</v>
      </c>
      <c r="Q59" s="15">
        <v>-9.6463851799999993</v>
      </c>
      <c r="R59" s="15">
        <v>52.538840030000003</v>
      </c>
      <c r="S59" s="15">
        <v>-9.6931816800000004</v>
      </c>
      <c r="T59" s="23">
        <f t="shared" si="2"/>
        <v>0.54027777777777775</v>
      </c>
      <c r="U59" s="44">
        <v>0.49861111111111112</v>
      </c>
      <c r="V59" s="47"/>
      <c r="W59" s="47"/>
      <c r="AP59" s="38">
        <v>238</v>
      </c>
      <c r="AQ59" s="38">
        <v>11</v>
      </c>
      <c r="AR59" s="69" t="s">
        <v>107</v>
      </c>
      <c r="AS59" s="15">
        <v>0</v>
      </c>
      <c r="AT59" s="52" t="s">
        <v>60</v>
      </c>
      <c r="AU59" s="15">
        <v>2</v>
      </c>
      <c r="AV59" s="15">
        <v>3</v>
      </c>
      <c r="AW59" s="15">
        <v>8.5</v>
      </c>
      <c r="AX59" s="45" t="s">
        <v>102</v>
      </c>
      <c r="AY59" s="38">
        <v>6</v>
      </c>
      <c r="AZ59" s="46" t="s">
        <v>62</v>
      </c>
      <c r="BA59" s="46"/>
      <c r="BB59" s="47"/>
      <c r="BC59" s="47"/>
      <c r="BF59" s="15"/>
    </row>
    <row r="60" spans="1:58" ht="18" customHeight="1" x14ac:dyDescent="0.35">
      <c r="A60" s="53">
        <v>44750</v>
      </c>
      <c r="B60" s="46" t="s">
        <v>101</v>
      </c>
      <c r="C60" s="72">
        <v>17</v>
      </c>
      <c r="D60" s="74" t="s">
        <v>65</v>
      </c>
      <c r="E60" s="46" t="s">
        <v>57</v>
      </c>
      <c r="F60" s="46" t="s">
        <v>58</v>
      </c>
      <c r="G60" s="76" t="s">
        <v>173</v>
      </c>
      <c r="H60" s="67"/>
      <c r="I60" s="46" t="s">
        <v>59</v>
      </c>
      <c r="J60" s="76" t="s">
        <v>173</v>
      </c>
      <c r="K60" s="76" t="s">
        <v>173</v>
      </c>
      <c r="L60" s="44">
        <v>0.4375</v>
      </c>
      <c r="M60" s="44">
        <v>0.60833333333333328</v>
      </c>
      <c r="N60" s="44">
        <f t="shared" si="3"/>
        <v>0.17083333333333328</v>
      </c>
      <c r="O60" s="21">
        <f t="shared" si="1"/>
        <v>246</v>
      </c>
      <c r="P60" s="15">
        <v>52.584503470000001</v>
      </c>
      <c r="Q60" s="15">
        <v>-9.6463851799999993</v>
      </c>
      <c r="R60" s="15">
        <v>52.584503470000001</v>
      </c>
      <c r="S60" s="15">
        <v>-9.6463851799999993</v>
      </c>
      <c r="T60" s="23">
        <f t="shared" si="2"/>
        <v>0.54027777777777775</v>
      </c>
      <c r="U60" s="44">
        <v>0.49861111111111112</v>
      </c>
      <c r="V60" s="47"/>
      <c r="W60" s="47"/>
      <c r="X60" s="37" t="s">
        <v>72</v>
      </c>
      <c r="Y60" s="15">
        <v>1</v>
      </c>
      <c r="Z60" s="15">
        <v>1</v>
      </c>
      <c r="AA60" s="15">
        <v>1</v>
      </c>
      <c r="AB60" s="15">
        <v>1</v>
      </c>
      <c r="AE60" s="15">
        <v>240</v>
      </c>
      <c r="AF60" s="46" t="s">
        <v>106</v>
      </c>
      <c r="AI60" s="46" t="s">
        <v>74</v>
      </c>
      <c r="AM60" s="15">
        <v>180</v>
      </c>
      <c r="AO60" s="15">
        <v>25</v>
      </c>
      <c r="AP60" s="38">
        <v>238</v>
      </c>
      <c r="AQ60" s="38">
        <v>11</v>
      </c>
      <c r="AR60" s="69" t="s">
        <v>107</v>
      </c>
      <c r="AS60" s="15">
        <v>0</v>
      </c>
      <c r="AT60" s="52" t="s">
        <v>60</v>
      </c>
      <c r="AU60" s="15">
        <v>2</v>
      </c>
      <c r="AV60" s="15">
        <v>3</v>
      </c>
      <c r="AW60" s="15">
        <v>8.5</v>
      </c>
      <c r="AX60" s="45" t="s">
        <v>102</v>
      </c>
      <c r="AY60" s="38">
        <v>6</v>
      </c>
      <c r="AZ60" s="46" t="s">
        <v>62</v>
      </c>
      <c r="BA60" s="46"/>
      <c r="BB60" s="47"/>
      <c r="BC60" s="47"/>
      <c r="BF60" s="15"/>
    </row>
    <row r="61" spans="1:58" ht="18" customHeight="1" x14ac:dyDescent="0.35">
      <c r="A61" s="53">
        <v>44750</v>
      </c>
      <c r="B61" s="46" t="s">
        <v>101</v>
      </c>
      <c r="C61" s="72"/>
      <c r="D61" s="74" t="s">
        <v>75</v>
      </c>
      <c r="E61" s="46" t="s">
        <v>57</v>
      </c>
      <c r="F61" s="46" t="s">
        <v>58</v>
      </c>
      <c r="G61" s="76" t="s">
        <v>173</v>
      </c>
      <c r="H61" s="67"/>
      <c r="I61" s="46" t="s">
        <v>59</v>
      </c>
      <c r="J61" s="76" t="s">
        <v>173</v>
      </c>
      <c r="K61" s="76" t="s">
        <v>173</v>
      </c>
      <c r="L61" s="44">
        <v>0.4375</v>
      </c>
      <c r="M61" s="44">
        <v>0.60833333333333328</v>
      </c>
      <c r="N61" s="44">
        <f t="shared" si="3"/>
        <v>0.17083333333333328</v>
      </c>
      <c r="O61" s="21">
        <f t="shared" si="1"/>
        <v>246</v>
      </c>
      <c r="P61" s="15">
        <v>52.538840030000003</v>
      </c>
      <c r="Q61" s="15">
        <v>-9.6931816800000004</v>
      </c>
      <c r="R61" s="15">
        <v>52.572176200000001</v>
      </c>
      <c r="S61" s="15">
        <v>-9.7259421800000005</v>
      </c>
      <c r="T61" s="23">
        <f t="shared" si="2"/>
        <v>0.55277777777777781</v>
      </c>
      <c r="U61" s="44">
        <v>0.51111111111111118</v>
      </c>
      <c r="V61" s="47"/>
      <c r="W61" s="47"/>
      <c r="AP61" s="38">
        <v>215</v>
      </c>
      <c r="AQ61" s="38">
        <v>12</v>
      </c>
      <c r="AR61" s="69" t="s">
        <v>107</v>
      </c>
      <c r="AS61" s="15">
        <v>0</v>
      </c>
      <c r="AT61" s="52" t="s">
        <v>60</v>
      </c>
      <c r="AU61" s="15">
        <v>2</v>
      </c>
      <c r="AV61" s="15">
        <v>3</v>
      </c>
      <c r="AW61" s="15">
        <v>8.5</v>
      </c>
      <c r="AX61" s="45" t="s">
        <v>102</v>
      </c>
      <c r="AY61" s="38">
        <v>7</v>
      </c>
      <c r="AZ61" s="46" t="s">
        <v>62</v>
      </c>
      <c r="BA61" s="46"/>
      <c r="BB61" s="47"/>
      <c r="BC61" s="47"/>
      <c r="BF61" s="15"/>
    </row>
    <row r="62" spans="1:58" ht="18" customHeight="1" x14ac:dyDescent="0.35">
      <c r="A62" s="53">
        <v>44750</v>
      </c>
      <c r="B62" s="46" t="s">
        <v>101</v>
      </c>
      <c r="C62" s="72">
        <v>18</v>
      </c>
      <c r="D62" s="74" t="s">
        <v>65</v>
      </c>
      <c r="E62" s="46" t="s">
        <v>57</v>
      </c>
      <c r="F62" s="46" t="s">
        <v>58</v>
      </c>
      <c r="G62" s="76" t="s">
        <v>173</v>
      </c>
      <c r="H62" s="67"/>
      <c r="I62" s="46" t="s">
        <v>59</v>
      </c>
      <c r="J62" s="76" t="s">
        <v>173</v>
      </c>
      <c r="K62" s="76" t="s">
        <v>173</v>
      </c>
      <c r="L62" s="44">
        <v>0.4375</v>
      </c>
      <c r="M62" s="44">
        <v>0.60833333333333328</v>
      </c>
      <c r="N62" s="44">
        <f t="shared" si="3"/>
        <v>0.17083333333333328</v>
      </c>
      <c r="O62" s="21">
        <f t="shared" si="1"/>
        <v>246</v>
      </c>
      <c r="P62" s="15">
        <v>52.520131380000002</v>
      </c>
      <c r="Q62" s="15">
        <v>-9.7503434999999996</v>
      </c>
      <c r="R62" s="15">
        <v>52.524770169999996</v>
      </c>
      <c r="S62" s="15">
        <v>-9.7464046700000004</v>
      </c>
      <c r="T62" s="23">
        <f t="shared" si="2"/>
        <v>0.5625</v>
      </c>
      <c r="U62" s="55">
        <v>0.52083333333333337</v>
      </c>
      <c r="V62" s="47"/>
      <c r="W62" s="47"/>
      <c r="X62" s="34" t="s">
        <v>66</v>
      </c>
      <c r="Y62" s="15">
        <v>20</v>
      </c>
      <c r="Z62" s="15">
        <v>20</v>
      </c>
      <c r="AA62" s="15">
        <v>10</v>
      </c>
      <c r="AB62" s="15">
        <v>18</v>
      </c>
      <c r="AC62" s="15">
        <v>0</v>
      </c>
      <c r="AD62" s="15">
        <v>2</v>
      </c>
      <c r="AF62" s="15" t="s">
        <v>97</v>
      </c>
      <c r="AI62" s="15" t="s">
        <v>68</v>
      </c>
      <c r="AJ62" s="15" t="s">
        <v>69</v>
      </c>
      <c r="AP62" s="38">
        <v>265</v>
      </c>
      <c r="AQ62" s="38">
        <v>10</v>
      </c>
      <c r="AR62" s="43" t="s">
        <v>107</v>
      </c>
      <c r="AS62" s="15">
        <v>0</v>
      </c>
      <c r="AT62" s="60" t="s">
        <v>60</v>
      </c>
      <c r="AU62" s="15">
        <v>2</v>
      </c>
      <c r="AV62" s="15">
        <v>3</v>
      </c>
      <c r="AW62" s="15">
        <v>8.5</v>
      </c>
      <c r="AX62" s="38" t="s">
        <v>102</v>
      </c>
      <c r="AY62" s="38">
        <v>7</v>
      </c>
      <c r="AZ62" s="15" t="s">
        <v>62</v>
      </c>
      <c r="BB62" s="47"/>
      <c r="BC62" s="47"/>
      <c r="BD62" s="15" t="s">
        <v>70</v>
      </c>
      <c r="BE62" s="15" t="s">
        <v>108</v>
      </c>
      <c r="BF62" s="15"/>
    </row>
    <row r="63" spans="1:58" ht="18" customHeight="1" x14ac:dyDescent="0.35">
      <c r="A63" s="53">
        <v>44750</v>
      </c>
      <c r="B63" s="15" t="s">
        <v>101</v>
      </c>
      <c r="C63" s="72"/>
      <c r="D63" s="75" t="s">
        <v>75</v>
      </c>
      <c r="E63" s="15" t="s">
        <v>57</v>
      </c>
      <c r="F63" s="15" t="s">
        <v>58</v>
      </c>
      <c r="G63" s="76" t="s">
        <v>173</v>
      </c>
      <c r="H63" s="67"/>
      <c r="I63" s="15" t="s">
        <v>59</v>
      </c>
      <c r="J63" s="76" t="s">
        <v>173</v>
      </c>
      <c r="K63" s="76" t="s">
        <v>173</v>
      </c>
      <c r="L63" s="44">
        <v>0.4375</v>
      </c>
      <c r="M63" s="44">
        <v>0.60833333333333328</v>
      </c>
      <c r="N63" s="44">
        <f t="shared" si="3"/>
        <v>0.17083333333333328</v>
      </c>
      <c r="O63" s="21">
        <f t="shared" si="1"/>
        <v>246</v>
      </c>
      <c r="P63" s="15">
        <v>52.572176200000001</v>
      </c>
      <c r="Q63" s="15">
        <v>-9.7259421800000005</v>
      </c>
      <c r="R63" s="22">
        <v>52.624516666666665</v>
      </c>
      <c r="S63" s="22">
        <v>-9.4965166666666665</v>
      </c>
      <c r="T63" s="23">
        <f t="shared" si="2"/>
        <v>0.61597222222222214</v>
      </c>
      <c r="U63" s="44">
        <v>0.57430555555555551</v>
      </c>
      <c r="V63" s="47"/>
      <c r="W63" s="47"/>
      <c r="AP63" s="38">
        <v>78</v>
      </c>
      <c r="AQ63" s="38">
        <v>9</v>
      </c>
      <c r="AR63" s="43" t="s">
        <v>104</v>
      </c>
      <c r="AS63" s="15">
        <v>0</v>
      </c>
      <c r="AT63" s="60" t="s">
        <v>60</v>
      </c>
      <c r="AU63" s="15">
        <v>2</v>
      </c>
      <c r="AV63" s="15">
        <v>3</v>
      </c>
      <c r="AW63" s="15">
        <v>8.5</v>
      </c>
      <c r="AX63" s="38" t="s">
        <v>102</v>
      </c>
      <c r="AY63" s="38">
        <v>7</v>
      </c>
      <c r="AZ63" s="15" t="s">
        <v>62</v>
      </c>
      <c r="BB63" s="47"/>
      <c r="BC63" s="47"/>
      <c r="BF63" s="15"/>
    </row>
    <row r="64" spans="1:58" ht="18" customHeight="1" x14ac:dyDescent="0.35">
      <c r="A64" s="53">
        <v>44750</v>
      </c>
      <c r="B64" s="15" t="s">
        <v>101</v>
      </c>
      <c r="C64" s="72"/>
      <c r="D64" s="75" t="s">
        <v>109</v>
      </c>
      <c r="E64" s="15" t="s">
        <v>93</v>
      </c>
      <c r="F64" s="15" t="s">
        <v>58</v>
      </c>
      <c r="G64" s="76" t="s">
        <v>173</v>
      </c>
      <c r="H64" s="67"/>
      <c r="I64" s="15" t="s">
        <v>59</v>
      </c>
      <c r="J64" s="76" t="s">
        <v>173</v>
      </c>
      <c r="K64" s="76" t="s">
        <v>173</v>
      </c>
      <c r="L64" s="44">
        <v>0.60833333333333328</v>
      </c>
      <c r="M64" s="23">
        <v>0.67069444444444448</v>
      </c>
      <c r="N64" s="44">
        <f t="shared" si="3"/>
        <v>6.23611111111112E-2</v>
      </c>
      <c r="O64" s="21">
        <f t="shared" si="1"/>
        <v>89.8</v>
      </c>
      <c r="P64" s="15">
        <v>52.623162059999999</v>
      </c>
      <c r="Q64" s="15">
        <v>9.5138160000000003</v>
      </c>
      <c r="R64" s="22">
        <v>52.624516666666665</v>
      </c>
      <c r="S64" s="22">
        <v>-9.4965166666666665</v>
      </c>
      <c r="T64" s="23">
        <f t="shared" si="2"/>
        <v>0.64999999999999991</v>
      </c>
      <c r="U64" s="44">
        <v>0.60833333333333328</v>
      </c>
      <c r="V64" s="47"/>
      <c r="W64" s="47"/>
      <c r="AP64" s="38">
        <v>60</v>
      </c>
      <c r="AQ64" s="38">
        <v>12</v>
      </c>
      <c r="AR64" s="43" t="s">
        <v>104</v>
      </c>
      <c r="AS64" s="15">
        <v>0</v>
      </c>
      <c r="AT64" s="60" t="s">
        <v>60</v>
      </c>
      <c r="AU64" s="15">
        <v>2</v>
      </c>
      <c r="AV64" s="15">
        <v>3</v>
      </c>
      <c r="AW64" s="15">
        <v>8.5</v>
      </c>
      <c r="AX64" s="38" t="s">
        <v>102</v>
      </c>
      <c r="AY64" s="38">
        <v>7</v>
      </c>
      <c r="AZ64" s="15" t="s">
        <v>62</v>
      </c>
      <c r="BB64" s="47"/>
      <c r="BC64" s="47"/>
      <c r="BE64" s="15" t="s">
        <v>110</v>
      </c>
      <c r="BF64" s="15"/>
    </row>
    <row r="65" spans="1:58" ht="18" customHeight="1" x14ac:dyDescent="0.35">
      <c r="A65" s="53">
        <v>44750</v>
      </c>
      <c r="B65" s="15" t="s">
        <v>101</v>
      </c>
      <c r="C65" s="72">
        <v>19</v>
      </c>
      <c r="D65" s="75" t="s">
        <v>65</v>
      </c>
      <c r="E65" s="46" t="s">
        <v>93</v>
      </c>
      <c r="F65" s="15" t="s">
        <v>58</v>
      </c>
      <c r="G65" s="76" t="s">
        <v>173</v>
      </c>
      <c r="H65" s="67"/>
      <c r="I65" s="15" t="s">
        <v>59</v>
      </c>
      <c r="J65" s="76" t="s">
        <v>173</v>
      </c>
      <c r="K65" s="76" t="s">
        <v>173</v>
      </c>
      <c r="L65" s="44">
        <v>0.60833333333333328</v>
      </c>
      <c r="M65" s="23">
        <v>0.67069444444444448</v>
      </c>
      <c r="N65" s="44">
        <f>M65-L65</f>
        <v>6.23611111111112E-2</v>
      </c>
      <c r="O65" s="21">
        <f t="shared" si="1"/>
        <v>89.8</v>
      </c>
      <c r="P65" s="15">
        <v>52.595094420000002</v>
      </c>
      <c r="Q65" s="15">
        <v>-9.3651805400000008</v>
      </c>
      <c r="R65" s="15">
        <v>52.602491200000003</v>
      </c>
      <c r="S65" s="15">
        <v>-9.3817581099999998</v>
      </c>
      <c r="T65" s="23">
        <f t="shared" si="2"/>
        <v>0.67291666666666661</v>
      </c>
      <c r="U65" s="44">
        <v>0.63124999999999998</v>
      </c>
      <c r="V65" s="47"/>
      <c r="W65" s="47"/>
      <c r="X65" s="34" t="s">
        <v>66</v>
      </c>
      <c r="Y65" s="15">
        <v>11</v>
      </c>
      <c r="Z65" s="15">
        <v>11</v>
      </c>
      <c r="AA65" s="15">
        <v>10</v>
      </c>
      <c r="AB65" s="15">
        <v>9</v>
      </c>
      <c r="AC65" s="15">
        <v>0</v>
      </c>
      <c r="AD65" s="46" t="s">
        <v>111</v>
      </c>
      <c r="AF65" s="15" t="s">
        <v>67</v>
      </c>
      <c r="AG65" s="15" t="s">
        <v>97</v>
      </c>
      <c r="AI65" s="15" t="s">
        <v>68</v>
      </c>
      <c r="AJ65" s="15" t="s">
        <v>69</v>
      </c>
      <c r="AP65" s="38">
        <v>42</v>
      </c>
      <c r="AQ65" s="38">
        <v>1</v>
      </c>
      <c r="AR65" s="43" t="s">
        <v>104</v>
      </c>
      <c r="AS65" s="15">
        <v>0</v>
      </c>
      <c r="AT65" s="60" t="s">
        <v>60</v>
      </c>
      <c r="AU65" s="15">
        <v>2</v>
      </c>
      <c r="AV65" s="15">
        <v>3</v>
      </c>
      <c r="AW65" s="15">
        <v>8.5</v>
      </c>
      <c r="AX65" s="38" t="s">
        <v>102</v>
      </c>
      <c r="AY65" s="38">
        <v>7</v>
      </c>
      <c r="AZ65" s="15" t="s">
        <v>62</v>
      </c>
      <c r="BB65" s="47"/>
      <c r="BC65" s="47"/>
      <c r="BD65" s="46" t="s">
        <v>69</v>
      </c>
      <c r="BE65" s="46" t="s">
        <v>112</v>
      </c>
      <c r="BF65" s="15"/>
    </row>
    <row r="66" spans="1:58" ht="18" customHeight="1" x14ac:dyDescent="0.35">
      <c r="A66" s="53">
        <v>44750</v>
      </c>
      <c r="B66" s="15" t="s">
        <v>101</v>
      </c>
      <c r="C66" s="72"/>
      <c r="D66" s="74" t="s">
        <v>113</v>
      </c>
      <c r="E66" s="46" t="s">
        <v>93</v>
      </c>
      <c r="F66" s="46" t="s">
        <v>58</v>
      </c>
      <c r="G66" s="76" t="s">
        <v>173</v>
      </c>
      <c r="H66" s="67"/>
      <c r="I66" s="46" t="s">
        <v>59</v>
      </c>
      <c r="J66" s="76" t="s">
        <v>173</v>
      </c>
      <c r="K66" s="76" t="s">
        <v>173</v>
      </c>
      <c r="L66" s="44">
        <v>0.60833333333333328</v>
      </c>
      <c r="M66" s="23">
        <v>0.67069444444444448</v>
      </c>
      <c r="N66" s="44">
        <f>M66-L66</f>
        <v>6.23611111111112E-2</v>
      </c>
      <c r="O66" s="21">
        <f t="shared" si="1"/>
        <v>89.8</v>
      </c>
      <c r="P66" s="22">
        <v>52.6245166666667</v>
      </c>
      <c r="Q66" s="22">
        <v>-9.4965166666666665</v>
      </c>
      <c r="R66" s="22">
        <v>52.624516666666665</v>
      </c>
      <c r="S66" s="22">
        <v>-9.4965166666666665</v>
      </c>
      <c r="T66" s="23">
        <f t="shared" si="2"/>
        <v>0.71236111111111111</v>
      </c>
      <c r="U66" s="23">
        <v>0.67069444444444448</v>
      </c>
      <c r="V66" s="47"/>
      <c r="W66" s="47"/>
      <c r="X66" s="34"/>
      <c r="AD66" s="46"/>
      <c r="AP66" s="38">
        <v>308</v>
      </c>
      <c r="AQ66" s="38">
        <v>20</v>
      </c>
      <c r="AR66" s="43" t="s">
        <v>104</v>
      </c>
      <c r="AS66" s="15">
        <v>0</v>
      </c>
      <c r="AT66" s="60" t="s">
        <v>60</v>
      </c>
      <c r="AU66" s="15">
        <v>2</v>
      </c>
      <c r="AV66" s="15">
        <v>3</v>
      </c>
      <c r="AW66" s="15">
        <v>8.5</v>
      </c>
      <c r="AX66" s="38" t="s">
        <v>102</v>
      </c>
      <c r="AY66" s="38">
        <v>7</v>
      </c>
      <c r="AZ66" s="15" t="s">
        <v>62</v>
      </c>
      <c r="BB66" s="47"/>
      <c r="BC66" s="47"/>
      <c r="BD66" s="46"/>
      <c r="BE66" s="46" t="s">
        <v>114</v>
      </c>
      <c r="BF66" s="15"/>
    </row>
    <row r="67" spans="1:58" ht="18" customHeight="1" x14ac:dyDescent="0.35">
      <c r="A67" s="53">
        <v>44751</v>
      </c>
      <c r="B67" s="15" t="s">
        <v>115</v>
      </c>
      <c r="C67" s="72"/>
      <c r="D67" s="74" t="s">
        <v>56</v>
      </c>
      <c r="E67" s="15" t="s">
        <v>57</v>
      </c>
      <c r="F67" s="15" t="s">
        <v>58</v>
      </c>
      <c r="G67" s="76" t="s">
        <v>173</v>
      </c>
      <c r="H67" s="67"/>
      <c r="I67" s="15" t="s">
        <v>59</v>
      </c>
      <c r="J67" s="76" t="s">
        <v>173</v>
      </c>
      <c r="K67" s="76" t="s">
        <v>173</v>
      </c>
      <c r="L67" s="51">
        <v>0.37013888888888885</v>
      </c>
      <c r="M67" s="44">
        <v>0.42152777777777778</v>
      </c>
      <c r="N67" s="44">
        <f t="shared" ref="N67:N133" si="4">M67-L67</f>
        <v>5.1388888888888928E-2</v>
      </c>
      <c r="O67" s="21">
        <f t="shared" si="1"/>
        <v>74</v>
      </c>
      <c r="P67" s="15">
        <v>52.63128279</v>
      </c>
      <c r="Q67" s="15">
        <v>-9.5038318900000007</v>
      </c>
      <c r="R67" s="15">
        <v>52.553723859999998</v>
      </c>
      <c r="S67" s="15">
        <v>-9.8075326300000008</v>
      </c>
      <c r="T67" s="23">
        <f t="shared" si="2"/>
        <v>0.41180555555555554</v>
      </c>
      <c r="U67" s="44">
        <v>0.37013888888888885</v>
      </c>
      <c r="V67" s="47"/>
      <c r="W67" s="47"/>
      <c r="AP67" s="38">
        <v>179</v>
      </c>
      <c r="AQ67" s="38">
        <v>5</v>
      </c>
      <c r="AR67" s="43" t="s">
        <v>170</v>
      </c>
      <c r="AS67" s="15">
        <v>0</v>
      </c>
      <c r="AT67" s="60" t="s">
        <v>60</v>
      </c>
      <c r="AU67" s="15">
        <v>0</v>
      </c>
      <c r="AV67" s="15">
        <v>2</v>
      </c>
      <c r="AW67" s="15">
        <v>5</v>
      </c>
      <c r="AX67" s="38" t="s">
        <v>91</v>
      </c>
      <c r="AY67" s="38">
        <v>8</v>
      </c>
      <c r="AZ67" s="15" t="s">
        <v>62</v>
      </c>
      <c r="BB67" s="47"/>
      <c r="BC67" s="47"/>
      <c r="BF67" s="15"/>
    </row>
    <row r="68" spans="1:58" ht="18" customHeight="1" x14ac:dyDescent="0.35">
      <c r="A68" s="53">
        <v>44751</v>
      </c>
      <c r="B68" s="15" t="s">
        <v>115</v>
      </c>
      <c r="C68" s="72"/>
      <c r="D68" s="74" t="s">
        <v>63</v>
      </c>
      <c r="E68" s="15" t="s">
        <v>57</v>
      </c>
      <c r="F68" s="15" t="s">
        <v>58</v>
      </c>
      <c r="G68" s="76" t="s">
        <v>173</v>
      </c>
      <c r="H68" s="67"/>
      <c r="I68" s="15" t="s">
        <v>59</v>
      </c>
      <c r="J68" s="76" t="s">
        <v>173</v>
      </c>
      <c r="K68" s="76" t="s">
        <v>173</v>
      </c>
      <c r="L68" s="51">
        <v>0.37013888888888885</v>
      </c>
      <c r="M68" s="44">
        <v>0.42152777777777778</v>
      </c>
      <c r="N68" s="44">
        <f t="shared" si="4"/>
        <v>5.1388888888888928E-2</v>
      </c>
      <c r="O68" s="21">
        <f t="shared" si="1"/>
        <v>74</v>
      </c>
      <c r="P68" s="15">
        <v>52.63128279</v>
      </c>
      <c r="Q68" s="15">
        <v>-9.5038318900000007</v>
      </c>
      <c r="R68" s="15">
        <v>52.602264050000002</v>
      </c>
      <c r="S68" s="15">
        <v>-9.6092914900000004</v>
      </c>
      <c r="T68" s="23">
        <f t="shared" si="2"/>
        <v>0.41180555555555554</v>
      </c>
      <c r="U68" s="44">
        <v>0.37013888888888885</v>
      </c>
      <c r="V68" s="47"/>
      <c r="W68" s="47"/>
      <c r="X68" s="44"/>
      <c r="AP68" s="38">
        <v>179</v>
      </c>
      <c r="AQ68" s="38">
        <v>5</v>
      </c>
      <c r="AR68" s="43" t="s">
        <v>170</v>
      </c>
      <c r="AS68" s="15">
        <v>0</v>
      </c>
      <c r="AT68" s="60" t="s">
        <v>60</v>
      </c>
      <c r="AU68" s="15">
        <v>0</v>
      </c>
      <c r="AV68" s="15">
        <v>2</v>
      </c>
      <c r="AW68" s="15">
        <v>5</v>
      </c>
      <c r="AX68" s="38" t="s">
        <v>91</v>
      </c>
      <c r="AY68" s="38">
        <v>8</v>
      </c>
      <c r="AZ68" s="15" t="s">
        <v>62</v>
      </c>
      <c r="BB68" s="47"/>
      <c r="BC68" s="47"/>
      <c r="BF68" s="15"/>
    </row>
    <row r="69" spans="1:58" ht="18" customHeight="1" x14ac:dyDescent="0.35">
      <c r="A69" s="53">
        <v>44751</v>
      </c>
      <c r="B69" s="15" t="s">
        <v>115</v>
      </c>
      <c r="C69" s="72"/>
      <c r="D69" s="75" t="s">
        <v>75</v>
      </c>
      <c r="E69" s="15" t="s">
        <v>57</v>
      </c>
      <c r="F69" s="15" t="s">
        <v>58</v>
      </c>
      <c r="G69" s="76" t="s">
        <v>173</v>
      </c>
      <c r="H69" s="67"/>
      <c r="I69" s="15" t="s">
        <v>59</v>
      </c>
      <c r="J69" s="76" t="s">
        <v>173</v>
      </c>
      <c r="K69" s="76" t="s">
        <v>173</v>
      </c>
      <c r="L69" s="51">
        <v>0.37013888888888885</v>
      </c>
      <c r="M69" s="44">
        <v>0.42152777777777778</v>
      </c>
      <c r="N69" s="44">
        <f t="shared" si="4"/>
        <v>5.1388888888888928E-2</v>
      </c>
      <c r="O69" s="21">
        <f t="shared" si="1"/>
        <v>74</v>
      </c>
      <c r="P69" s="15">
        <v>52.602264050000002</v>
      </c>
      <c r="Q69" s="15">
        <v>-9.6092914900000004</v>
      </c>
      <c r="R69" s="15">
        <v>52.550904279999997</v>
      </c>
      <c r="S69" s="15">
        <v>-9.8504802500000004</v>
      </c>
      <c r="T69" s="23">
        <f t="shared" si="2"/>
        <v>0.43055555555555558</v>
      </c>
      <c r="U69" s="44">
        <v>0.3888888888888889</v>
      </c>
      <c r="V69" s="47"/>
      <c r="W69" s="47"/>
      <c r="AP69" s="38">
        <v>249</v>
      </c>
      <c r="AQ69" s="38">
        <v>9</v>
      </c>
      <c r="AR69" s="43" t="s">
        <v>170</v>
      </c>
      <c r="AS69" s="15">
        <v>0</v>
      </c>
      <c r="AT69" s="60" t="s">
        <v>60</v>
      </c>
      <c r="AU69" s="15">
        <v>1</v>
      </c>
      <c r="AV69" s="15">
        <v>2</v>
      </c>
      <c r="AW69" s="15">
        <v>5</v>
      </c>
      <c r="AX69" s="38" t="s">
        <v>91</v>
      </c>
      <c r="AY69" s="38">
        <v>8</v>
      </c>
      <c r="AZ69" s="15" t="s">
        <v>62</v>
      </c>
      <c r="BB69" s="47"/>
      <c r="BC69" s="47"/>
      <c r="BF69" s="15"/>
    </row>
    <row r="70" spans="1:58" ht="18" customHeight="1" x14ac:dyDescent="0.35">
      <c r="A70" s="53">
        <v>44751</v>
      </c>
      <c r="B70" s="15" t="s">
        <v>115</v>
      </c>
      <c r="C70" s="72"/>
      <c r="D70" s="75" t="s">
        <v>92</v>
      </c>
      <c r="E70" s="15" t="s">
        <v>93</v>
      </c>
      <c r="F70" s="15" t="s">
        <v>58</v>
      </c>
      <c r="G70" s="76" t="s">
        <v>173</v>
      </c>
      <c r="H70" s="67"/>
      <c r="I70" s="15" t="s">
        <v>59</v>
      </c>
      <c r="J70" s="76" t="s">
        <v>173</v>
      </c>
      <c r="K70" s="76" t="s">
        <v>173</v>
      </c>
      <c r="L70" s="44">
        <v>0.42152777777777778</v>
      </c>
      <c r="M70" s="44">
        <v>0.48749999999999999</v>
      </c>
      <c r="N70" s="44">
        <f t="shared" si="4"/>
        <v>6.597222222222221E-2</v>
      </c>
      <c r="O70" s="21">
        <f t="shared" ref="O70:O134" si="5">HOUR(N70)*60+MINUTE(N70)+SECOND(N70)/60</f>
        <v>95</v>
      </c>
      <c r="P70" s="15">
        <v>52.553723859999998</v>
      </c>
      <c r="Q70" s="15">
        <v>-9.8075326300000008</v>
      </c>
      <c r="R70" s="15">
        <v>52.529304199999999</v>
      </c>
      <c r="S70" s="15">
        <v>-9.82346538</v>
      </c>
      <c r="T70" s="23">
        <f t="shared" ref="T70:T114" si="6">U70+1/24</f>
        <v>0.46319444444444446</v>
      </c>
      <c r="U70" s="44">
        <v>0.42152777777777778</v>
      </c>
      <c r="V70" s="47"/>
      <c r="W70" s="47"/>
      <c r="AP70" s="38">
        <v>210</v>
      </c>
      <c r="AQ70" s="38">
        <v>11</v>
      </c>
      <c r="AR70" s="43" t="s">
        <v>170</v>
      </c>
      <c r="AS70" s="15">
        <v>0</v>
      </c>
      <c r="AT70" s="52" t="s">
        <v>60</v>
      </c>
      <c r="AU70" s="15">
        <v>1</v>
      </c>
      <c r="AV70" s="15">
        <v>2</v>
      </c>
      <c r="AW70" s="15">
        <v>5</v>
      </c>
      <c r="AX70" s="45" t="s">
        <v>91</v>
      </c>
      <c r="AY70" s="38">
        <v>8</v>
      </c>
      <c r="AZ70" s="15" t="s">
        <v>62</v>
      </c>
      <c r="BB70" s="47"/>
      <c r="BC70" s="47"/>
      <c r="BE70" s="15" t="s">
        <v>116</v>
      </c>
      <c r="BF70" s="15"/>
    </row>
    <row r="71" spans="1:58" ht="18" customHeight="1" x14ac:dyDescent="0.35">
      <c r="A71" s="53">
        <v>44751</v>
      </c>
      <c r="B71" s="46" t="s">
        <v>115</v>
      </c>
      <c r="C71" s="72"/>
      <c r="D71" s="74" t="s">
        <v>75</v>
      </c>
      <c r="E71" s="46" t="s">
        <v>93</v>
      </c>
      <c r="F71" s="46" t="s">
        <v>58</v>
      </c>
      <c r="G71" s="76" t="s">
        <v>173</v>
      </c>
      <c r="H71" s="67"/>
      <c r="I71" s="46" t="s">
        <v>59</v>
      </c>
      <c r="J71" s="76" t="s">
        <v>173</v>
      </c>
      <c r="K71" s="76" t="s">
        <v>173</v>
      </c>
      <c r="L71" s="44">
        <v>0.42152777777777778</v>
      </c>
      <c r="M71" s="44">
        <v>0.48749999999999999</v>
      </c>
      <c r="N71" s="44">
        <f t="shared" si="4"/>
        <v>6.597222222222221E-2</v>
      </c>
      <c r="O71" s="21">
        <f t="shared" si="5"/>
        <v>95</v>
      </c>
      <c r="P71" s="15">
        <v>52.550904279999997</v>
      </c>
      <c r="Q71" s="15">
        <v>-9.8504802500000004</v>
      </c>
      <c r="R71" s="15">
        <v>52.529304199999999</v>
      </c>
      <c r="S71" s="15">
        <v>-9.82346538</v>
      </c>
      <c r="T71" s="23">
        <f t="shared" si="6"/>
        <v>0.49791666666666667</v>
      </c>
      <c r="U71" s="44">
        <v>0.45624999999999999</v>
      </c>
      <c r="V71" s="47"/>
      <c r="W71" s="47"/>
      <c r="AP71" s="38">
        <v>86</v>
      </c>
      <c r="AQ71" s="38">
        <v>10</v>
      </c>
      <c r="AR71" s="43" t="s">
        <v>170</v>
      </c>
      <c r="AS71" s="15">
        <v>0</v>
      </c>
      <c r="AT71" s="60" t="s">
        <v>88</v>
      </c>
      <c r="AU71" s="15">
        <v>1</v>
      </c>
      <c r="AV71" s="15">
        <v>2</v>
      </c>
      <c r="AW71" s="15">
        <v>5</v>
      </c>
      <c r="AX71" s="38" t="s">
        <v>91</v>
      </c>
      <c r="AY71" s="38">
        <v>5</v>
      </c>
      <c r="AZ71" s="15" t="s">
        <v>62</v>
      </c>
      <c r="BB71" s="47"/>
      <c r="BC71" s="47"/>
      <c r="BF71" s="15"/>
    </row>
    <row r="72" spans="1:58" ht="18" customHeight="1" x14ac:dyDescent="0.35">
      <c r="A72" s="53">
        <v>44751</v>
      </c>
      <c r="B72" s="15" t="s">
        <v>115</v>
      </c>
      <c r="C72" s="72">
        <v>20</v>
      </c>
      <c r="D72" s="75" t="s">
        <v>65</v>
      </c>
      <c r="E72" s="15" t="s">
        <v>93</v>
      </c>
      <c r="F72" s="15" t="s">
        <v>58</v>
      </c>
      <c r="G72" s="76" t="s">
        <v>173</v>
      </c>
      <c r="H72" s="67"/>
      <c r="I72" s="15" t="s">
        <v>59</v>
      </c>
      <c r="J72" s="76" t="s">
        <v>173</v>
      </c>
      <c r="K72" s="76" t="s">
        <v>173</v>
      </c>
      <c r="L72" s="44">
        <v>0.42152777777777778</v>
      </c>
      <c r="M72" s="44">
        <v>0.48749999999999999</v>
      </c>
      <c r="N72" s="44">
        <f t="shared" si="4"/>
        <v>6.597222222222221E-2</v>
      </c>
      <c r="O72" s="21">
        <f t="shared" si="5"/>
        <v>95</v>
      </c>
      <c r="P72" s="15">
        <v>52.550904279999997</v>
      </c>
      <c r="Q72" s="15">
        <v>-9.8504802500000004</v>
      </c>
      <c r="R72" s="15">
        <v>52.529304199999999</v>
      </c>
      <c r="S72" s="15">
        <v>-9.82346538</v>
      </c>
      <c r="T72" s="23">
        <f t="shared" si="6"/>
        <v>0.49791666666666667</v>
      </c>
      <c r="U72" s="44">
        <v>0.45624999999999999</v>
      </c>
      <c r="V72" s="47"/>
      <c r="W72" s="47"/>
      <c r="X72" s="34" t="s">
        <v>66</v>
      </c>
      <c r="Y72" s="15">
        <v>7</v>
      </c>
      <c r="Z72" s="15">
        <v>6</v>
      </c>
      <c r="AA72" s="15">
        <v>6</v>
      </c>
      <c r="AB72" s="15">
        <v>5</v>
      </c>
      <c r="AC72" s="15">
        <v>0</v>
      </c>
      <c r="AD72" s="15">
        <v>1</v>
      </c>
      <c r="AF72" s="46" t="s">
        <v>78</v>
      </c>
      <c r="AG72" s="46" t="s">
        <v>97</v>
      </c>
      <c r="AH72" s="46" t="s">
        <v>117</v>
      </c>
      <c r="AI72" s="46" t="s">
        <v>118</v>
      </c>
      <c r="AJ72" s="46" t="s">
        <v>69</v>
      </c>
      <c r="AM72" s="15">
        <v>350</v>
      </c>
      <c r="AO72" s="15">
        <v>800</v>
      </c>
      <c r="AP72" s="38">
        <v>86</v>
      </c>
      <c r="AQ72" s="38">
        <v>10</v>
      </c>
      <c r="AR72" s="43" t="s">
        <v>170</v>
      </c>
      <c r="AS72" s="15">
        <v>0</v>
      </c>
      <c r="AT72" s="60" t="s">
        <v>88</v>
      </c>
      <c r="AU72" s="15">
        <v>1</v>
      </c>
      <c r="AV72" s="15">
        <v>2</v>
      </c>
      <c r="AW72" s="15">
        <v>5</v>
      </c>
      <c r="AX72" s="38" t="s">
        <v>91</v>
      </c>
      <c r="AY72" s="38">
        <v>5</v>
      </c>
      <c r="AZ72" s="15" t="s">
        <v>62</v>
      </c>
      <c r="BB72" s="47"/>
      <c r="BC72" s="47"/>
      <c r="BD72" s="46" t="s">
        <v>70</v>
      </c>
      <c r="BE72" s="46" t="s">
        <v>119</v>
      </c>
      <c r="BF72" s="15"/>
    </row>
    <row r="73" spans="1:58" ht="18" customHeight="1" x14ac:dyDescent="0.35">
      <c r="A73" s="53">
        <v>44751</v>
      </c>
      <c r="B73" s="15" t="s">
        <v>115</v>
      </c>
      <c r="C73" s="72"/>
      <c r="D73" s="75" t="s">
        <v>92</v>
      </c>
      <c r="E73" s="15" t="s">
        <v>57</v>
      </c>
      <c r="F73" s="15" t="s">
        <v>58</v>
      </c>
      <c r="G73" s="76" t="s">
        <v>173</v>
      </c>
      <c r="H73" s="67"/>
      <c r="I73" s="15" t="s">
        <v>59</v>
      </c>
      <c r="J73" s="76" t="s">
        <v>173</v>
      </c>
      <c r="K73" s="76" t="s">
        <v>173</v>
      </c>
      <c r="L73" s="44">
        <v>0.48749999999999999</v>
      </c>
      <c r="M73" s="44">
        <v>0.64722222222222225</v>
      </c>
      <c r="N73" s="44">
        <f t="shared" si="4"/>
        <v>0.15972222222222227</v>
      </c>
      <c r="O73" s="21">
        <f t="shared" si="5"/>
        <v>230</v>
      </c>
      <c r="P73" s="15">
        <v>52.529304199999999</v>
      </c>
      <c r="Q73" s="15">
        <v>-9.82346538</v>
      </c>
      <c r="R73" s="15">
        <v>52.624105450000002</v>
      </c>
      <c r="S73" s="15">
        <v>-9.4965301600000007</v>
      </c>
      <c r="T73" s="23">
        <f t="shared" si="6"/>
        <v>0.52916666666666667</v>
      </c>
      <c r="U73" s="44">
        <v>0.48749999999999999</v>
      </c>
      <c r="V73" s="47"/>
      <c r="W73" s="47"/>
      <c r="AP73" s="45" t="s">
        <v>120</v>
      </c>
      <c r="AQ73" s="45" t="s">
        <v>120</v>
      </c>
      <c r="AR73" s="43" t="s">
        <v>170</v>
      </c>
      <c r="AS73" s="15">
        <v>0</v>
      </c>
      <c r="AT73" s="60" t="s">
        <v>88</v>
      </c>
      <c r="AU73" s="15">
        <v>1</v>
      </c>
      <c r="AV73" s="15">
        <v>2</v>
      </c>
      <c r="AW73" s="15">
        <v>5</v>
      </c>
      <c r="AX73" s="38" t="s">
        <v>91</v>
      </c>
      <c r="AY73" s="38">
        <v>8</v>
      </c>
      <c r="AZ73" s="15" t="s">
        <v>62</v>
      </c>
      <c r="BB73" s="47"/>
      <c r="BC73" s="47"/>
      <c r="BE73" s="46" t="s">
        <v>151</v>
      </c>
      <c r="BF73" s="15"/>
    </row>
    <row r="74" spans="1:58" ht="18" customHeight="1" x14ac:dyDescent="0.35">
      <c r="A74" s="53">
        <v>44751</v>
      </c>
      <c r="B74" s="15" t="s">
        <v>115</v>
      </c>
      <c r="C74" s="72"/>
      <c r="D74" s="74" t="s">
        <v>75</v>
      </c>
      <c r="E74" s="15" t="s">
        <v>57</v>
      </c>
      <c r="F74" s="15" t="s">
        <v>58</v>
      </c>
      <c r="G74" s="76" t="s">
        <v>173</v>
      </c>
      <c r="H74" s="67"/>
      <c r="I74" s="15" t="s">
        <v>59</v>
      </c>
      <c r="J74" s="76" t="s">
        <v>173</v>
      </c>
      <c r="K74" s="76" t="s">
        <v>173</v>
      </c>
      <c r="L74" s="44">
        <v>0.48749999999999999</v>
      </c>
      <c r="M74" s="44">
        <v>0.64722222222222225</v>
      </c>
      <c r="N74" s="44">
        <f t="shared" si="4"/>
        <v>0.15972222222222227</v>
      </c>
      <c r="O74" s="21">
        <f t="shared" si="5"/>
        <v>230</v>
      </c>
      <c r="P74" s="15">
        <v>52.529304199999999</v>
      </c>
      <c r="Q74" s="15">
        <v>-9.82346538</v>
      </c>
      <c r="R74" s="15">
        <v>52.508425129999999</v>
      </c>
      <c r="S74" s="15">
        <v>-9.7831513500000007</v>
      </c>
      <c r="T74" s="23">
        <f t="shared" si="6"/>
        <v>0.52916666666666667</v>
      </c>
      <c r="U74" s="44">
        <v>0.48749999999999999</v>
      </c>
      <c r="V74" s="47"/>
      <c r="W74" s="47"/>
      <c r="AP74" s="45" t="s">
        <v>120</v>
      </c>
      <c r="AQ74" s="45" t="s">
        <v>120</v>
      </c>
      <c r="AR74" s="43" t="s">
        <v>170</v>
      </c>
      <c r="AS74" s="15">
        <v>0</v>
      </c>
      <c r="AT74" s="60" t="s">
        <v>88</v>
      </c>
      <c r="AU74" s="15">
        <v>1</v>
      </c>
      <c r="AV74" s="15">
        <v>2</v>
      </c>
      <c r="AW74" s="15">
        <v>5</v>
      </c>
      <c r="AX74" s="38" t="s">
        <v>91</v>
      </c>
      <c r="AY74" s="38">
        <v>8</v>
      </c>
      <c r="AZ74" s="15" t="s">
        <v>62</v>
      </c>
      <c r="BB74" s="47"/>
      <c r="BC74" s="47"/>
      <c r="BE74" s="46"/>
      <c r="BF74" s="15"/>
    </row>
    <row r="75" spans="1:58" ht="18" customHeight="1" x14ac:dyDescent="0.35">
      <c r="A75" s="53">
        <v>44751</v>
      </c>
      <c r="B75" s="15" t="s">
        <v>115</v>
      </c>
      <c r="C75" s="72">
        <v>21</v>
      </c>
      <c r="D75" s="74" t="s">
        <v>65</v>
      </c>
      <c r="E75" s="46" t="s">
        <v>57</v>
      </c>
      <c r="F75" s="46" t="s">
        <v>58</v>
      </c>
      <c r="G75" s="76" t="s">
        <v>173</v>
      </c>
      <c r="H75" s="67"/>
      <c r="I75" s="46" t="s">
        <v>59</v>
      </c>
      <c r="J75" s="76" t="s">
        <v>173</v>
      </c>
      <c r="K75" s="76" t="s">
        <v>173</v>
      </c>
      <c r="L75" s="44">
        <v>0.48749999999999999</v>
      </c>
      <c r="M75" s="44">
        <v>0.64722222222222225</v>
      </c>
      <c r="N75" s="44">
        <f t="shared" si="4"/>
        <v>0.15972222222222227</v>
      </c>
      <c r="O75" s="21">
        <f t="shared" si="5"/>
        <v>230</v>
      </c>
      <c r="P75" s="15">
        <v>52.529304199999999</v>
      </c>
      <c r="Q75" s="15">
        <v>-9.82346538</v>
      </c>
      <c r="R75" s="15">
        <v>52.514121299999999</v>
      </c>
      <c r="S75" s="15">
        <v>-9.7638992099999999</v>
      </c>
      <c r="T75" s="23">
        <f t="shared" si="6"/>
        <v>0.54097222222222219</v>
      </c>
      <c r="U75" s="44">
        <v>0.4993055555555555</v>
      </c>
      <c r="V75" s="47"/>
      <c r="W75" s="47"/>
      <c r="X75" s="34" t="s">
        <v>66</v>
      </c>
      <c r="Y75" s="15">
        <v>2</v>
      </c>
      <c r="Z75" s="15">
        <v>2</v>
      </c>
      <c r="AA75" s="15">
        <v>2</v>
      </c>
      <c r="AB75" s="15">
        <v>2</v>
      </c>
      <c r="AC75" s="15">
        <v>0</v>
      </c>
      <c r="AD75" s="15">
        <v>0</v>
      </c>
      <c r="AI75" s="46" t="s">
        <v>68</v>
      </c>
      <c r="AJ75" s="46" t="s">
        <v>69</v>
      </c>
      <c r="AP75" s="38">
        <v>236</v>
      </c>
      <c r="AQ75" s="38">
        <v>4</v>
      </c>
      <c r="AR75" s="43" t="s">
        <v>170</v>
      </c>
      <c r="AS75" s="15">
        <v>0</v>
      </c>
      <c r="AT75" s="60" t="s">
        <v>88</v>
      </c>
      <c r="AU75" s="15">
        <v>1</v>
      </c>
      <c r="AV75" s="15">
        <v>2</v>
      </c>
      <c r="AW75" s="15">
        <v>5</v>
      </c>
      <c r="AX75" s="45" t="s">
        <v>91</v>
      </c>
      <c r="AY75" s="38">
        <v>8</v>
      </c>
      <c r="AZ75" s="46" t="s">
        <v>62</v>
      </c>
      <c r="BA75" s="46"/>
      <c r="BB75" s="47"/>
      <c r="BC75" s="47"/>
      <c r="BD75" s="46" t="s">
        <v>70</v>
      </c>
      <c r="BE75" s="46" t="s">
        <v>121</v>
      </c>
      <c r="BF75" s="15"/>
    </row>
    <row r="76" spans="1:58" ht="18" customHeight="1" x14ac:dyDescent="0.35">
      <c r="A76" s="53">
        <v>44751</v>
      </c>
      <c r="B76" s="46" t="s">
        <v>115</v>
      </c>
      <c r="C76" s="72">
        <v>22</v>
      </c>
      <c r="D76" s="74" t="s">
        <v>65</v>
      </c>
      <c r="E76" s="46" t="s">
        <v>57</v>
      </c>
      <c r="F76" s="46" t="s">
        <v>58</v>
      </c>
      <c r="G76" s="76" t="s">
        <v>173</v>
      </c>
      <c r="H76" s="67"/>
      <c r="I76" s="46" t="s">
        <v>59</v>
      </c>
      <c r="J76" s="76" t="s">
        <v>173</v>
      </c>
      <c r="K76" s="76" t="s">
        <v>173</v>
      </c>
      <c r="L76" s="44">
        <v>0.48749999999999999</v>
      </c>
      <c r="M76" s="44">
        <v>0.64722222222222225</v>
      </c>
      <c r="N76" s="44">
        <f t="shared" si="4"/>
        <v>0.15972222222222227</v>
      </c>
      <c r="O76" s="21">
        <f t="shared" si="5"/>
        <v>230</v>
      </c>
      <c r="P76" s="15">
        <v>52.514437719999997</v>
      </c>
      <c r="Q76" s="15">
        <v>-9.7724876500000004</v>
      </c>
      <c r="R76" s="15">
        <v>52.513933459999997</v>
      </c>
      <c r="S76" s="15">
        <v>-9.7771613100000003</v>
      </c>
      <c r="T76" s="23">
        <f t="shared" si="6"/>
        <v>0.55069444444444438</v>
      </c>
      <c r="U76" s="51">
        <v>0.50902777777777775</v>
      </c>
      <c r="V76" s="47"/>
      <c r="W76" s="47"/>
      <c r="X76" s="48" t="s">
        <v>66</v>
      </c>
      <c r="Y76" s="15">
        <v>2</v>
      </c>
      <c r="Z76" s="15">
        <v>2</v>
      </c>
      <c r="AA76" s="15">
        <v>2</v>
      </c>
      <c r="AB76" s="15">
        <v>2</v>
      </c>
      <c r="AC76" s="15">
        <v>0</v>
      </c>
      <c r="AD76" s="15">
        <v>0</v>
      </c>
      <c r="AF76" s="46" t="s">
        <v>122</v>
      </c>
      <c r="AG76" s="46" t="s">
        <v>123</v>
      </c>
      <c r="AI76" s="46" t="s">
        <v>68</v>
      </c>
      <c r="AJ76" s="46" t="s">
        <v>69</v>
      </c>
      <c r="AP76" s="38">
        <v>281</v>
      </c>
      <c r="AQ76" s="38">
        <v>8</v>
      </c>
      <c r="AR76" s="43" t="s">
        <v>170</v>
      </c>
      <c r="AS76" s="15">
        <v>0</v>
      </c>
      <c r="AT76" s="60" t="s">
        <v>88</v>
      </c>
      <c r="AU76" s="15">
        <v>1</v>
      </c>
      <c r="AV76" s="15">
        <v>2</v>
      </c>
      <c r="AW76" s="15">
        <v>5</v>
      </c>
      <c r="AX76" s="45" t="s">
        <v>91</v>
      </c>
      <c r="AY76" s="38">
        <v>8</v>
      </c>
      <c r="AZ76" s="46" t="s">
        <v>62</v>
      </c>
      <c r="BA76" s="46"/>
      <c r="BB76" s="47"/>
      <c r="BC76" s="47"/>
      <c r="BD76" s="46" t="s">
        <v>70</v>
      </c>
      <c r="BE76" s="46" t="s">
        <v>124</v>
      </c>
      <c r="BF76" s="15"/>
    </row>
    <row r="77" spans="1:58" ht="18" customHeight="1" x14ac:dyDescent="0.35">
      <c r="A77" s="53">
        <v>44751</v>
      </c>
      <c r="B77" s="46" t="s">
        <v>115</v>
      </c>
      <c r="C77" s="72"/>
      <c r="D77" s="74" t="s">
        <v>75</v>
      </c>
      <c r="E77" s="46" t="s">
        <v>57</v>
      </c>
      <c r="F77" s="46" t="s">
        <v>58</v>
      </c>
      <c r="G77" s="76" t="s">
        <v>173</v>
      </c>
      <c r="H77" s="67"/>
      <c r="I77" s="46" t="s">
        <v>59</v>
      </c>
      <c r="J77" s="76" t="s">
        <v>173</v>
      </c>
      <c r="K77" s="76" t="s">
        <v>173</v>
      </c>
      <c r="L77" s="44">
        <v>0.48749999999999999</v>
      </c>
      <c r="M77" s="44">
        <v>0.64722222222222225</v>
      </c>
      <c r="N77" s="44">
        <f t="shared" si="4"/>
        <v>0.15972222222222227</v>
      </c>
      <c r="O77" s="21">
        <f t="shared" si="5"/>
        <v>230</v>
      </c>
      <c r="P77" s="15">
        <v>52.508425129999999</v>
      </c>
      <c r="Q77" s="15">
        <v>-9.7831513500000007</v>
      </c>
      <c r="R77" s="15">
        <v>52.579530320000003</v>
      </c>
      <c r="S77" s="15">
        <v>-9.6520047400000006</v>
      </c>
      <c r="T77" s="23">
        <f t="shared" si="6"/>
        <v>0.55624999999999991</v>
      </c>
      <c r="U77" s="44">
        <v>0.51458333333333328</v>
      </c>
      <c r="V77" s="47"/>
      <c r="W77" s="47"/>
      <c r="X77" s="48"/>
      <c r="AF77" s="46"/>
      <c r="AG77" s="46"/>
      <c r="AI77" s="46"/>
      <c r="AJ77" s="46"/>
      <c r="AP77" s="38">
        <v>216</v>
      </c>
      <c r="AQ77" s="38">
        <v>14</v>
      </c>
      <c r="AR77" s="43" t="s">
        <v>170</v>
      </c>
      <c r="AS77" s="15">
        <v>0</v>
      </c>
      <c r="AT77" s="60" t="s">
        <v>88</v>
      </c>
      <c r="AU77" s="15">
        <v>1</v>
      </c>
      <c r="AV77" s="15">
        <v>2</v>
      </c>
      <c r="AW77" s="15">
        <v>5</v>
      </c>
      <c r="AX77" s="45" t="s">
        <v>91</v>
      </c>
      <c r="AY77" s="38">
        <v>5</v>
      </c>
      <c r="AZ77" s="46" t="s">
        <v>62</v>
      </c>
      <c r="BA77" s="46"/>
      <c r="BB77" s="47"/>
      <c r="BC77" s="47"/>
      <c r="BD77" s="46"/>
      <c r="BE77" s="46"/>
      <c r="BF77" s="15"/>
    </row>
    <row r="78" spans="1:58" ht="18" customHeight="1" x14ac:dyDescent="0.35">
      <c r="A78" s="53">
        <v>44751</v>
      </c>
      <c r="B78" s="46" t="s">
        <v>115</v>
      </c>
      <c r="C78" s="72">
        <v>23</v>
      </c>
      <c r="D78" s="74" t="s">
        <v>65</v>
      </c>
      <c r="E78" s="46" t="s">
        <v>57</v>
      </c>
      <c r="F78" s="46" t="s">
        <v>58</v>
      </c>
      <c r="G78" s="76" t="s">
        <v>173</v>
      </c>
      <c r="H78" s="67"/>
      <c r="I78" s="46" t="s">
        <v>59</v>
      </c>
      <c r="J78" s="76" t="s">
        <v>173</v>
      </c>
      <c r="K78" s="76" t="s">
        <v>173</v>
      </c>
      <c r="L78" s="44">
        <v>0.48749999999999999</v>
      </c>
      <c r="M78" s="44">
        <v>0.64722222222222225</v>
      </c>
      <c r="N78" s="44">
        <f t="shared" si="4"/>
        <v>0.15972222222222227</v>
      </c>
      <c r="O78" s="21">
        <f t="shared" si="5"/>
        <v>230</v>
      </c>
      <c r="P78" s="15">
        <v>52.508425129999999</v>
      </c>
      <c r="Q78" s="15">
        <v>-9.7831513500000007</v>
      </c>
      <c r="R78" s="15">
        <v>52.50633225</v>
      </c>
      <c r="S78" s="15">
        <v>-9.7979465999999995</v>
      </c>
      <c r="T78" s="23">
        <f t="shared" si="6"/>
        <v>0.55624999999999991</v>
      </c>
      <c r="U78" s="44">
        <v>0.51458333333333328</v>
      </c>
      <c r="V78" s="47"/>
      <c r="W78" s="47"/>
      <c r="X78" s="48" t="s">
        <v>66</v>
      </c>
      <c r="Y78" s="15">
        <v>6</v>
      </c>
      <c r="Z78" s="15">
        <v>5</v>
      </c>
      <c r="AA78" s="15">
        <v>5</v>
      </c>
      <c r="AB78" s="15">
        <v>5</v>
      </c>
      <c r="AC78" s="15">
        <v>0</v>
      </c>
      <c r="AD78" s="15">
        <v>0</v>
      </c>
      <c r="AF78" s="46" t="s">
        <v>78</v>
      </c>
      <c r="AG78" s="46" t="s">
        <v>106</v>
      </c>
      <c r="AI78" s="46" t="s">
        <v>68</v>
      </c>
      <c r="AJ78" s="46" t="s">
        <v>69</v>
      </c>
      <c r="AP78" s="38">
        <v>216</v>
      </c>
      <c r="AQ78" s="38">
        <v>14</v>
      </c>
      <c r="AR78" s="43" t="s">
        <v>170</v>
      </c>
      <c r="AS78" s="15">
        <v>0</v>
      </c>
      <c r="AT78" s="60" t="s">
        <v>88</v>
      </c>
      <c r="AU78" s="15">
        <v>1</v>
      </c>
      <c r="AV78" s="15">
        <v>2</v>
      </c>
      <c r="AW78" s="15">
        <v>5</v>
      </c>
      <c r="AX78" s="45" t="s">
        <v>91</v>
      </c>
      <c r="AY78" s="38">
        <v>5</v>
      </c>
      <c r="AZ78" s="46" t="s">
        <v>62</v>
      </c>
      <c r="BA78" s="46"/>
      <c r="BB78" s="47"/>
      <c r="BC78" s="47"/>
      <c r="BD78" s="46" t="s">
        <v>70</v>
      </c>
      <c r="BE78" s="46" t="s">
        <v>125</v>
      </c>
      <c r="BF78" s="15"/>
    </row>
    <row r="79" spans="1:58" ht="18" customHeight="1" x14ac:dyDescent="0.35">
      <c r="A79" s="53">
        <v>44751</v>
      </c>
      <c r="B79" s="46" t="s">
        <v>115</v>
      </c>
      <c r="C79" s="72">
        <v>24</v>
      </c>
      <c r="D79" s="74" t="s">
        <v>65</v>
      </c>
      <c r="E79" s="46" t="s">
        <v>57</v>
      </c>
      <c r="F79" s="46" t="s">
        <v>58</v>
      </c>
      <c r="G79" s="76" t="s">
        <v>173</v>
      </c>
      <c r="H79" s="67"/>
      <c r="I79" s="46" t="s">
        <v>59</v>
      </c>
      <c r="J79" s="76" t="s">
        <v>173</v>
      </c>
      <c r="K79" s="76" t="s">
        <v>173</v>
      </c>
      <c r="L79" s="44">
        <v>0.48749999999999999</v>
      </c>
      <c r="M79" s="44">
        <v>0.64722222222222225</v>
      </c>
      <c r="N79" s="44">
        <f t="shared" si="4"/>
        <v>0.15972222222222227</v>
      </c>
      <c r="O79" s="21">
        <f t="shared" si="5"/>
        <v>230</v>
      </c>
      <c r="P79" s="15">
        <v>52.510729140000002</v>
      </c>
      <c r="Q79" s="15">
        <v>-9.7870231200000006</v>
      </c>
      <c r="R79" s="15">
        <v>52.511060729999997</v>
      </c>
      <c r="S79" s="15">
        <v>-9.7867766100000004</v>
      </c>
      <c r="T79" s="23">
        <f t="shared" si="6"/>
        <v>0.56874999999999998</v>
      </c>
      <c r="U79" s="44">
        <v>0.52708333333333335</v>
      </c>
      <c r="V79" s="47"/>
      <c r="W79" s="47"/>
      <c r="X79" s="48" t="s">
        <v>66</v>
      </c>
      <c r="Y79" s="15">
        <v>7</v>
      </c>
      <c r="Z79" s="15">
        <v>7</v>
      </c>
      <c r="AA79" s="15">
        <v>7</v>
      </c>
      <c r="AB79" s="15">
        <v>6</v>
      </c>
      <c r="AC79" s="15">
        <v>0</v>
      </c>
      <c r="AD79" s="15">
        <v>1</v>
      </c>
      <c r="AF79" s="46" t="s">
        <v>126</v>
      </c>
      <c r="AI79" s="46" t="s">
        <v>68</v>
      </c>
      <c r="AJ79" s="46" t="s">
        <v>69</v>
      </c>
      <c r="AP79" s="38">
        <v>59</v>
      </c>
      <c r="AQ79" s="38">
        <v>3</v>
      </c>
      <c r="AR79" s="43" t="s">
        <v>170</v>
      </c>
      <c r="AS79" s="15">
        <v>0</v>
      </c>
      <c r="AT79" s="60" t="s">
        <v>88</v>
      </c>
      <c r="AU79" s="15">
        <v>1</v>
      </c>
      <c r="AV79" s="15">
        <v>2</v>
      </c>
      <c r="AW79" s="15">
        <v>5</v>
      </c>
      <c r="AX79" s="45" t="s">
        <v>91</v>
      </c>
      <c r="AY79" s="38">
        <v>5</v>
      </c>
      <c r="AZ79" s="46" t="s">
        <v>62</v>
      </c>
      <c r="BA79" s="46"/>
      <c r="BB79" s="47"/>
      <c r="BC79" s="47"/>
      <c r="BD79" s="46" t="s">
        <v>70</v>
      </c>
      <c r="BE79" s="46" t="s">
        <v>127</v>
      </c>
      <c r="BF79" s="15"/>
    </row>
    <row r="80" spans="1:58" ht="18" customHeight="1" x14ac:dyDescent="0.35">
      <c r="A80" s="53">
        <v>44751</v>
      </c>
      <c r="B80" s="46" t="s">
        <v>115</v>
      </c>
      <c r="C80" s="72"/>
      <c r="D80" s="74" t="s">
        <v>75</v>
      </c>
      <c r="E80" s="46" t="s">
        <v>57</v>
      </c>
      <c r="F80" s="46" t="s">
        <v>58</v>
      </c>
      <c r="G80" s="76" t="s">
        <v>173</v>
      </c>
      <c r="H80" s="67"/>
      <c r="I80" s="46" t="s">
        <v>59</v>
      </c>
      <c r="J80" s="76" t="s">
        <v>173</v>
      </c>
      <c r="K80" s="76" t="s">
        <v>173</v>
      </c>
      <c r="L80" s="44">
        <v>0.48749999999999999</v>
      </c>
      <c r="M80" s="51">
        <v>0.64722222222222225</v>
      </c>
      <c r="N80" s="44">
        <f t="shared" si="4"/>
        <v>0.15972222222222227</v>
      </c>
      <c r="O80" s="21">
        <f t="shared" si="5"/>
        <v>230</v>
      </c>
      <c r="P80" s="15">
        <v>52.579530320000003</v>
      </c>
      <c r="Q80" s="15">
        <v>-9.6520047400000006</v>
      </c>
      <c r="R80" s="15">
        <v>52.624105450000002</v>
      </c>
      <c r="S80" s="15">
        <v>-9.4965301600000007</v>
      </c>
      <c r="T80" s="23">
        <f t="shared" si="6"/>
        <v>0.60069444444444442</v>
      </c>
      <c r="U80" s="44">
        <v>0.55902777777777779</v>
      </c>
      <c r="V80" s="47"/>
      <c r="W80" s="47"/>
      <c r="AP80" s="38">
        <v>55</v>
      </c>
      <c r="AQ80" s="38">
        <v>7</v>
      </c>
      <c r="AR80" s="43" t="s">
        <v>170</v>
      </c>
      <c r="AS80" s="15">
        <v>0</v>
      </c>
      <c r="AT80" s="52" t="s">
        <v>60</v>
      </c>
      <c r="AU80" s="15">
        <v>1</v>
      </c>
      <c r="AV80" s="15">
        <v>1</v>
      </c>
      <c r="AW80" s="15">
        <v>3</v>
      </c>
      <c r="AX80" s="45" t="s">
        <v>91</v>
      </c>
      <c r="AY80" s="38">
        <v>3</v>
      </c>
      <c r="AZ80" s="46" t="s">
        <v>62</v>
      </c>
      <c r="BA80" s="46"/>
      <c r="BB80" s="47"/>
      <c r="BC80" s="47"/>
      <c r="BF80" s="15"/>
    </row>
    <row r="81" spans="1:58" ht="18" customHeight="1" x14ac:dyDescent="0.35">
      <c r="A81" s="53">
        <v>44751</v>
      </c>
      <c r="B81" s="46" t="s">
        <v>115</v>
      </c>
      <c r="C81" s="72">
        <v>25</v>
      </c>
      <c r="D81" s="74" t="s">
        <v>65</v>
      </c>
      <c r="E81" s="46" t="s">
        <v>57</v>
      </c>
      <c r="F81" s="46" t="s">
        <v>58</v>
      </c>
      <c r="G81" s="76" t="s">
        <v>173</v>
      </c>
      <c r="H81" s="67"/>
      <c r="I81" s="46" t="s">
        <v>59</v>
      </c>
      <c r="J81" s="76" t="s">
        <v>173</v>
      </c>
      <c r="K81" s="76" t="s">
        <v>173</v>
      </c>
      <c r="L81" s="44">
        <v>0.48749999999999999</v>
      </c>
      <c r="M81" s="51">
        <v>0.64722222222222225</v>
      </c>
      <c r="N81" s="44">
        <f t="shared" si="4"/>
        <v>0.15972222222222227</v>
      </c>
      <c r="O81" s="21">
        <f t="shared" si="5"/>
        <v>230</v>
      </c>
      <c r="P81" s="15">
        <v>52.580904199999999</v>
      </c>
      <c r="Q81" s="15">
        <v>-9.6503271900000005</v>
      </c>
      <c r="R81" s="15">
        <v>52.580904199999999</v>
      </c>
      <c r="S81" s="15">
        <v>-9.6503271900000005</v>
      </c>
      <c r="T81" s="23">
        <f t="shared" si="6"/>
        <v>0.60347222222222219</v>
      </c>
      <c r="U81" s="44">
        <v>0.56180555555555556</v>
      </c>
      <c r="V81" s="47"/>
      <c r="W81" s="47"/>
      <c r="X81" s="37" t="s">
        <v>72</v>
      </c>
      <c r="Y81" s="15">
        <v>1</v>
      </c>
      <c r="Z81" s="15">
        <v>1</v>
      </c>
      <c r="AA81" s="15">
        <v>1</v>
      </c>
      <c r="AB81" s="15">
        <v>1</v>
      </c>
      <c r="AF81" s="46" t="s">
        <v>122</v>
      </c>
      <c r="AI81" s="46" t="s">
        <v>74</v>
      </c>
      <c r="AM81" s="15">
        <v>330</v>
      </c>
      <c r="AO81" s="15">
        <v>25</v>
      </c>
      <c r="AP81" s="38">
        <v>32</v>
      </c>
      <c r="AQ81" s="38">
        <v>0.5</v>
      </c>
      <c r="AR81" s="43" t="s">
        <v>170</v>
      </c>
      <c r="AS81" s="15">
        <v>0</v>
      </c>
      <c r="AT81" s="52" t="s">
        <v>60</v>
      </c>
      <c r="AU81" s="15">
        <v>1</v>
      </c>
      <c r="AV81" s="15">
        <v>1</v>
      </c>
      <c r="AW81" s="15">
        <v>3</v>
      </c>
      <c r="AX81" s="45" t="s">
        <v>91</v>
      </c>
      <c r="AY81" s="38">
        <v>3</v>
      </c>
      <c r="AZ81" s="46" t="s">
        <v>62</v>
      </c>
      <c r="BA81" s="46"/>
      <c r="BB81" s="47"/>
      <c r="BC81" s="47"/>
      <c r="BD81" s="46" t="s">
        <v>70</v>
      </c>
      <c r="BF81" s="15"/>
    </row>
    <row r="82" spans="1:58" ht="18" customHeight="1" x14ac:dyDescent="0.35">
      <c r="A82" s="53">
        <v>44751</v>
      </c>
      <c r="B82" s="46" t="s">
        <v>115</v>
      </c>
      <c r="C82" s="72"/>
      <c r="D82" s="74" t="s">
        <v>81</v>
      </c>
      <c r="E82" s="46" t="s">
        <v>57</v>
      </c>
      <c r="F82" s="46" t="s">
        <v>58</v>
      </c>
      <c r="G82" s="76" t="s">
        <v>173</v>
      </c>
      <c r="H82" s="67"/>
      <c r="I82" s="46" t="s">
        <v>59</v>
      </c>
      <c r="J82" s="76" t="s">
        <v>173</v>
      </c>
      <c r="K82" s="76" t="s">
        <v>173</v>
      </c>
      <c r="L82" s="44">
        <v>0.48749999999999999</v>
      </c>
      <c r="M82" s="51">
        <v>0.64722222222222225</v>
      </c>
      <c r="N82" s="44">
        <f t="shared" si="4"/>
        <v>0.15972222222222227</v>
      </c>
      <c r="O82" s="21">
        <f t="shared" si="5"/>
        <v>230</v>
      </c>
      <c r="P82" s="15">
        <v>52.624105450000002</v>
      </c>
      <c r="Q82" s="15">
        <v>-9.4965301600000007</v>
      </c>
      <c r="R82" s="15">
        <v>52.624105450000002</v>
      </c>
      <c r="S82" s="15">
        <v>-9.4965301600000007</v>
      </c>
      <c r="T82" s="23">
        <f t="shared" si="6"/>
        <v>0.68888888888888888</v>
      </c>
      <c r="U82" s="44">
        <v>0.64722222222222225</v>
      </c>
      <c r="V82" s="47"/>
      <c r="W82" s="47"/>
      <c r="AP82" s="38">
        <v>32</v>
      </c>
      <c r="AQ82" s="38">
        <v>0.5</v>
      </c>
      <c r="AR82" s="43" t="s">
        <v>170</v>
      </c>
      <c r="AS82" s="15">
        <v>0</v>
      </c>
      <c r="AT82" s="52" t="s">
        <v>60</v>
      </c>
      <c r="AU82" s="15">
        <v>1</v>
      </c>
      <c r="AV82" s="15">
        <v>1</v>
      </c>
      <c r="AW82" s="15">
        <v>3</v>
      </c>
      <c r="AX82" s="45" t="s">
        <v>91</v>
      </c>
      <c r="AY82" s="38">
        <v>3</v>
      </c>
      <c r="AZ82" s="46" t="s">
        <v>62</v>
      </c>
      <c r="BA82" s="46"/>
      <c r="BB82" s="47"/>
      <c r="BC82" s="47"/>
      <c r="BF82" s="15"/>
    </row>
    <row r="83" spans="1:58" ht="18" customHeight="1" x14ac:dyDescent="0.35">
      <c r="A83" s="53">
        <v>44760</v>
      </c>
      <c r="B83" s="46" t="s">
        <v>128</v>
      </c>
      <c r="C83" s="72"/>
      <c r="D83" s="74" t="s">
        <v>56</v>
      </c>
      <c r="E83" s="46" t="s">
        <v>57</v>
      </c>
      <c r="F83" s="46" t="s">
        <v>58</v>
      </c>
      <c r="G83" s="76" t="s">
        <v>173</v>
      </c>
      <c r="H83" s="67"/>
      <c r="I83" s="46" t="s">
        <v>59</v>
      </c>
      <c r="J83" s="76" t="s">
        <v>173</v>
      </c>
      <c r="K83" s="76" t="s">
        <v>173</v>
      </c>
      <c r="L83" s="51">
        <v>0.36527777777777781</v>
      </c>
      <c r="M83" s="44">
        <v>0.70208333333333339</v>
      </c>
      <c r="N83" s="44">
        <f t="shared" si="4"/>
        <v>0.33680555555555558</v>
      </c>
      <c r="O83" s="21">
        <f t="shared" si="5"/>
        <v>485</v>
      </c>
      <c r="P83" s="15">
        <v>52.631855940000001</v>
      </c>
      <c r="Q83" s="15">
        <v>-9.5036161400000001</v>
      </c>
      <c r="R83" s="15">
        <v>52.627129549999999</v>
      </c>
      <c r="S83" s="15">
        <v>-9.50249582</v>
      </c>
      <c r="T83" s="23">
        <f t="shared" si="6"/>
        <v>0.4069444444444445</v>
      </c>
      <c r="U83" s="51">
        <v>0.36527777777777781</v>
      </c>
      <c r="V83" s="47"/>
      <c r="W83" s="47"/>
      <c r="AP83" s="38">
        <v>241</v>
      </c>
      <c r="AQ83" s="38">
        <v>0.3</v>
      </c>
      <c r="AR83" s="69" t="s">
        <v>104</v>
      </c>
      <c r="AS83" s="15">
        <v>0</v>
      </c>
      <c r="AT83" s="52" t="s">
        <v>60</v>
      </c>
      <c r="AU83" s="15">
        <v>1</v>
      </c>
      <c r="AV83" s="15">
        <v>1</v>
      </c>
      <c r="AW83" s="15">
        <v>1</v>
      </c>
      <c r="AX83" s="45" t="s">
        <v>61</v>
      </c>
      <c r="AY83" s="38">
        <v>1</v>
      </c>
      <c r="AZ83" s="46" t="s">
        <v>62</v>
      </c>
      <c r="BA83" s="46"/>
      <c r="BB83" s="47"/>
      <c r="BC83" s="47"/>
      <c r="BF83" s="15"/>
    </row>
    <row r="84" spans="1:58" ht="18" customHeight="1" x14ac:dyDescent="0.35">
      <c r="A84" s="53">
        <v>44760</v>
      </c>
      <c r="B84" s="46" t="s">
        <v>128</v>
      </c>
      <c r="C84" s="72"/>
      <c r="D84" s="74" t="s">
        <v>63</v>
      </c>
      <c r="E84" s="46" t="s">
        <v>57</v>
      </c>
      <c r="F84" s="46" t="s">
        <v>58</v>
      </c>
      <c r="G84" s="76" t="s">
        <v>173</v>
      </c>
      <c r="H84" s="67"/>
      <c r="I84" s="46" t="s">
        <v>59</v>
      </c>
      <c r="J84" s="76" t="s">
        <v>173</v>
      </c>
      <c r="K84" s="76" t="s">
        <v>173</v>
      </c>
      <c r="L84" s="51">
        <v>0.36527777777777781</v>
      </c>
      <c r="M84" s="44">
        <v>0.70208333333333339</v>
      </c>
      <c r="N84" s="44">
        <f t="shared" si="4"/>
        <v>0.33680555555555558</v>
      </c>
      <c r="O84" s="21">
        <f t="shared" si="5"/>
        <v>485</v>
      </c>
      <c r="P84" s="15">
        <v>52.631855940000001</v>
      </c>
      <c r="Q84" s="15">
        <v>-9.5036161400000001</v>
      </c>
      <c r="R84" s="15">
        <v>52.59747874</v>
      </c>
      <c r="S84" s="15">
        <v>-9.6458282000000004</v>
      </c>
      <c r="T84" s="23">
        <f t="shared" si="6"/>
        <v>0.4069444444444445</v>
      </c>
      <c r="U84" s="51">
        <v>0.36527777777777781</v>
      </c>
      <c r="V84" s="47"/>
      <c r="W84" s="47"/>
      <c r="AP84" s="38">
        <v>241</v>
      </c>
      <c r="AQ84" s="38">
        <v>0.3</v>
      </c>
      <c r="AR84" s="69" t="s">
        <v>104</v>
      </c>
      <c r="AS84" s="15">
        <v>0</v>
      </c>
      <c r="AT84" s="52" t="s">
        <v>60</v>
      </c>
      <c r="AU84" s="15">
        <v>1</v>
      </c>
      <c r="AV84" s="15">
        <v>1</v>
      </c>
      <c r="AW84" s="15">
        <v>1</v>
      </c>
      <c r="AX84" s="45" t="s">
        <v>61</v>
      </c>
      <c r="AY84" s="38">
        <v>1</v>
      </c>
      <c r="AZ84" s="46" t="s">
        <v>62</v>
      </c>
      <c r="BA84" s="46"/>
      <c r="BB84" s="47"/>
      <c r="BC84" s="47"/>
      <c r="BF84" s="15"/>
    </row>
    <row r="85" spans="1:58" ht="18" customHeight="1" x14ac:dyDescent="0.35">
      <c r="A85" s="53">
        <v>44760</v>
      </c>
      <c r="B85" s="46" t="s">
        <v>128</v>
      </c>
      <c r="C85" s="72"/>
      <c r="D85" s="74" t="s">
        <v>75</v>
      </c>
      <c r="E85" s="46" t="s">
        <v>57</v>
      </c>
      <c r="F85" s="46" t="s">
        <v>58</v>
      </c>
      <c r="G85" s="76" t="s">
        <v>173</v>
      </c>
      <c r="H85" s="67"/>
      <c r="I85" s="57" t="s">
        <v>59</v>
      </c>
      <c r="J85" s="76" t="s">
        <v>173</v>
      </c>
      <c r="K85" s="76" t="s">
        <v>173</v>
      </c>
      <c r="L85" s="51">
        <v>0.36527777777777781</v>
      </c>
      <c r="M85" s="44">
        <v>0.70208333333333339</v>
      </c>
      <c r="N85" s="44">
        <f t="shared" si="4"/>
        <v>0.33680555555555558</v>
      </c>
      <c r="O85" s="21">
        <f t="shared" si="5"/>
        <v>485</v>
      </c>
      <c r="P85" s="15">
        <v>52.59747874</v>
      </c>
      <c r="Q85" s="15">
        <v>-9.6458282000000004</v>
      </c>
      <c r="R85" s="15">
        <v>52.584174400000002</v>
      </c>
      <c r="S85" s="15">
        <v>-9.6845991999999992</v>
      </c>
      <c r="T85" s="23">
        <f t="shared" si="6"/>
        <v>0.43263888888888891</v>
      </c>
      <c r="U85" s="51">
        <v>0.39097222222222222</v>
      </c>
      <c r="V85" s="47"/>
      <c r="W85" s="47"/>
      <c r="AP85" s="38">
        <v>257</v>
      </c>
      <c r="AQ85" s="38">
        <v>11</v>
      </c>
      <c r="AR85" s="69" t="s">
        <v>104</v>
      </c>
      <c r="AS85" s="15">
        <v>0</v>
      </c>
      <c r="AT85" s="52" t="s">
        <v>60</v>
      </c>
      <c r="AU85" s="15">
        <v>0</v>
      </c>
      <c r="AV85" s="15">
        <v>1</v>
      </c>
      <c r="AW85" s="15">
        <v>1</v>
      </c>
      <c r="AX85" s="45" t="s">
        <v>61</v>
      </c>
      <c r="AY85" s="38">
        <v>1</v>
      </c>
      <c r="AZ85" s="46" t="s">
        <v>62</v>
      </c>
      <c r="BA85" s="46"/>
      <c r="BB85" s="47"/>
      <c r="BC85" s="47"/>
      <c r="BF85" s="15"/>
    </row>
    <row r="86" spans="1:58" ht="18" customHeight="1" x14ac:dyDescent="0.35">
      <c r="A86" s="53">
        <v>44760</v>
      </c>
      <c r="B86" s="46" t="s">
        <v>128</v>
      </c>
      <c r="C86" s="72"/>
      <c r="D86" s="74" t="s">
        <v>75</v>
      </c>
      <c r="E86" s="46" t="s">
        <v>57</v>
      </c>
      <c r="F86" s="46" t="s">
        <v>58</v>
      </c>
      <c r="G86" s="76" t="s">
        <v>173</v>
      </c>
      <c r="H86" s="67"/>
      <c r="I86" s="46" t="s">
        <v>59</v>
      </c>
      <c r="J86" s="76" t="s">
        <v>173</v>
      </c>
      <c r="K86" s="76" t="s">
        <v>173</v>
      </c>
      <c r="L86" s="51">
        <v>0.36527777777777781</v>
      </c>
      <c r="M86" s="44">
        <v>0.70208333333333339</v>
      </c>
      <c r="N86" s="44">
        <f t="shared" si="4"/>
        <v>0.33680555555555558</v>
      </c>
      <c r="O86" s="21">
        <f t="shared" si="5"/>
        <v>485</v>
      </c>
      <c r="P86" s="15">
        <v>52.584174400000002</v>
      </c>
      <c r="Q86" s="15">
        <v>-9.6845991999999992</v>
      </c>
      <c r="R86" s="15">
        <v>52.555687489999997</v>
      </c>
      <c r="S86" s="15">
        <v>-9.8007224199999996</v>
      </c>
      <c r="T86" s="23">
        <f t="shared" si="6"/>
        <v>0.44166666666666665</v>
      </c>
      <c r="U86" s="44">
        <v>0.39999999999999997</v>
      </c>
      <c r="V86" s="47"/>
      <c r="W86" s="47"/>
      <c r="X86" s="37"/>
      <c r="AF86" s="46"/>
      <c r="AI86" s="46"/>
      <c r="AP86" s="38">
        <v>231</v>
      </c>
      <c r="AQ86" s="38">
        <v>10</v>
      </c>
      <c r="AR86" s="69" t="s">
        <v>104</v>
      </c>
      <c r="AS86" s="15">
        <v>0</v>
      </c>
      <c r="AT86" s="52" t="s">
        <v>60</v>
      </c>
      <c r="AU86" s="15">
        <v>1</v>
      </c>
      <c r="AV86" s="15">
        <v>1</v>
      </c>
      <c r="AW86" s="15">
        <v>1</v>
      </c>
      <c r="AX86" s="45" t="s">
        <v>61</v>
      </c>
      <c r="AY86" s="38">
        <v>1</v>
      </c>
      <c r="AZ86" s="46" t="s">
        <v>62</v>
      </c>
      <c r="BA86" s="46"/>
      <c r="BB86" s="47"/>
      <c r="BC86" s="47"/>
      <c r="BD86" s="46"/>
      <c r="BF86" s="15"/>
    </row>
    <row r="87" spans="1:58" ht="18" customHeight="1" x14ac:dyDescent="0.35">
      <c r="A87" s="53">
        <v>44760</v>
      </c>
      <c r="B87" s="46" t="s">
        <v>128</v>
      </c>
      <c r="C87" s="72">
        <v>26</v>
      </c>
      <c r="D87" s="74" t="s">
        <v>65</v>
      </c>
      <c r="E87" s="46" t="s">
        <v>57</v>
      </c>
      <c r="F87" s="46" t="s">
        <v>58</v>
      </c>
      <c r="G87" s="76" t="s">
        <v>173</v>
      </c>
      <c r="H87" s="67"/>
      <c r="I87" s="46" t="s">
        <v>59</v>
      </c>
      <c r="J87" s="76" t="s">
        <v>173</v>
      </c>
      <c r="K87" s="76" t="s">
        <v>173</v>
      </c>
      <c r="L87" s="51">
        <v>0.36527777777777781</v>
      </c>
      <c r="M87" s="44">
        <v>0.70208333333333339</v>
      </c>
      <c r="N87" s="44">
        <f t="shared" si="4"/>
        <v>0.33680555555555558</v>
      </c>
      <c r="O87" s="21">
        <f t="shared" si="5"/>
        <v>485</v>
      </c>
      <c r="P87" s="15">
        <v>52.558080359999998</v>
      </c>
      <c r="Q87" s="15">
        <v>-9.7464661100000001</v>
      </c>
      <c r="R87" s="15">
        <v>52.554645039999997</v>
      </c>
      <c r="S87" s="15">
        <v>-9.7523624400000006</v>
      </c>
      <c r="T87" s="23">
        <f t="shared" si="6"/>
        <v>0.45624999999999999</v>
      </c>
      <c r="U87" s="44">
        <v>0.4145833333333333</v>
      </c>
      <c r="V87" s="47"/>
      <c r="W87" s="47"/>
      <c r="X87" s="48" t="s">
        <v>129</v>
      </c>
      <c r="Y87" s="15">
        <v>4</v>
      </c>
      <c r="Z87" s="15">
        <v>4</v>
      </c>
      <c r="AA87" s="15">
        <v>4</v>
      </c>
      <c r="AB87" s="15">
        <v>3</v>
      </c>
      <c r="AC87" s="15">
        <v>1</v>
      </c>
      <c r="AF87" s="15" t="s">
        <v>78</v>
      </c>
      <c r="AI87" s="46" t="s">
        <v>68</v>
      </c>
      <c r="AJ87" s="15" t="s">
        <v>69</v>
      </c>
      <c r="AM87" s="15">
        <v>280</v>
      </c>
      <c r="AO87" s="15">
        <v>310</v>
      </c>
      <c r="AP87" s="38">
        <v>178</v>
      </c>
      <c r="AQ87" s="38">
        <v>9</v>
      </c>
      <c r="AR87" s="69" t="s">
        <v>104</v>
      </c>
      <c r="AS87" s="15">
        <v>0</v>
      </c>
      <c r="AT87" s="52" t="s">
        <v>60</v>
      </c>
      <c r="AU87" s="15">
        <v>1</v>
      </c>
      <c r="AV87" s="15">
        <v>1</v>
      </c>
      <c r="AW87" s="15">
        <v>1</v>
      </c>
      <c r="AX87" s="45" t="s">
        <v>61</v>
      </c>
      <c r="AY87" s="38">
        <v>1</v>
      </c>
      <c r="AZ87" s="46" t="s">
        <v>62</v>
      </c>
      <c r="BA87" s="46"/>
      <c r="BB87" s="47"/>
      <c r="BC87" s="47"/>
      <c r="BD87" s="15" t="s">
        <v>70</v>
      </c>
      <c r="BE87" s="15" t="s">
        <v>130</v>
      </c>
      <c r="BF87" s="15"/>
    </row>
    <row r="88" spans="1:58" ht="18" customHeight="1" x14ac:dyDescent="0.35">
      <c r="A88" s="53">
        <v>44760</v>
      </c>
      <c r="B88" s="46" t="s">
        <v>128</v>
      </c>
      <c r="C88" s="72"/>
      <c r="D88" s="74" t="s">
        <v>75</v>
      </c>
      <c r="E88" s="46" t="s">
        <v>57</v>
      </c>
      <c r="F88" s="46" t="s">
        <v>58</v>
      </c>
      <c r="G88" s="76" t="s">
        <v>173</v>
      </c>
      <c r="H88" s="67"/>
      <c r="I88" s="46" t="s">
        <v>59</v>
      </c>
      <c r="J88" s="76" t="s">
        <v>173</v>
      </c>
      <c r="K88" s="76" t="s">
        <v>173</v>
      </c>
      <c r="L88" s="51">
        <v>0.36527777777777781</v>
      </c>
      <c r="M88" s="44">
        <v>0.70208333333333339</v>
      </c>
      <c r="N88" s="44">
        <f t="shared" si="4"/>
        <v>0.33680555555555558</v>
      </c>
      <c r="O88" s="21">
        <f t="shared" si="5"/>
        <v>485</v>
      </c>
      <c r="P88" s="15">
        <v>52.555687489999997</v>
      </c>
      <c r="Q88" s="15">
        <v>-9.8007224199999996</v>
      </c>
      <c r="R88" s="15">
        <v>52.525230000000001</v>
      </c>
      <c r="S88" s="15">
        <v>-9.6926478399999993</v>
      </c>
      <c r="T88" s="23">
        <f t="shared" si="6"/>
        <v>0.47638888888888892</v>
      </c>
      <c r="U88" s="44">
        <v>0.43472222222222223</v>
      </c>
      <c r="V88" s="47"/>
      <c r="W88" s="47"/>
      <c r="X88" s="48"/>
      <c r="AF88" s="46"/>
      <c r="AI88" s="46"/>
      <c r="AP88" s="38">
        <v>304</v>
      </c>
      <c r="AQ88" s="38">
        <v>4</v>
      </c>
      <c r="AR88" s="69" t="s">
        <v>104</v>
      </c>
      <c r="AS88" s="15">
        <v>0</v>
      </c>
      <c r="AT88" s="52" t="s">
        <v>88</v>
      </c>
      <c r="AU88" s="15">
        <v>2</v>
      </c>
      <c r="AV88" s="15">
        <v>1</v>
      </c>
      <c r="AW88" s="15">
        <v>2</v>
      </c>
      <c r="AX88" s="45" t="s">
        <v>61</v>
      </c>
      <c r="AY88" s="38">
        <v>1</v>
      </c>
      <c r="AZ88" s="46" t="s">
        <v>62</v>
      </c>
      <c r="BA88" s="46"/>
      <c r="BB88" s="47"/>
      <c r="BC88" s="47"/>
      <c r="BD88" s="46"/>
      <c r="BE88" s="46"/>
      <c r="BF88" s="15"/>
    </row>
    <row r="89" spans="1:58" ht="18" customHeight="1" x14ac:dyDescent="0.35">
      <c r="A89" s="53">
        <v>44760</v>
      </c>
      <c r="B89" s="46" t="s">
        <v>128</v>
      </c>
      <c r="C89" s="72">
        <v>27</v>
      </c>
      <c r="D89" s="74" t="s">
        <v>65</v>
      </c>
      <c r="E89" s="15" t="s">
        <v>57</v>
      </c>
      <c r="F89" s="15" t="s">
        <v>58</v>
      </c>
      <c r="G89" s="76" t="s">
        <v>173</v>
      </c>
      <c r="H89" s="67"/>
      <c r="I89" s="15" t="s">
        <v>59</v>
      </c>
      <c r="J89" s="76" t="s">
        <v>173</v>
      </c>
      <c r="K89" s="76" t="s">
        <v>173</v>
      </c>
      <c r="L89" s="51">
        <v>0.36527777777777781</v>
      </c>
      <c r="M89" s="44">
        <v>0.70208333333333339</v>
      </c>
      <c r="N89" s="44">
        <f t="shared" si="4"/>
        <v>0.33680555555555558</v>
      </c>
      <c r="O89" s="21">
        <f t="shared" si="5"/>
        <v>485</v>
      </c>
      <c r="P89" s="15">
        <v>52.511445960000003</v>
      </c>
      <c r="Q89" s="15">
        <v>-9.7682989599999992</v>
      </c>
      <c r="R89" s="15">
        <v>52.508532410000001</v>
      </c>
      <c r="S89" s="15">
        <v>-9.7940857099999992</v>
      </c>
      <c r="T89" s="23">
        <f t="shared" si="6"/>
        <v>0.50624999999999998</v>
      </c>
      <c r="U89" s="44">
        <v>0.46458333333333335</v>
      </c>
      <c r="V89" s="47"/>
      <c r="W89" s="47"/>
      <c r="X89" s="48" t="s">
        <v>66</v>
      </c>
      <c r="Y89" s="15">
        <v>6</v>
      </c>
      <c r="Z89" s="15">
        <v>6</v>
      </c>
      <c r="AA89" s="15">
        <v>6</v>
      </c>
      <c r="AB89" s="15">
        <v>4</v>
      </c>
      <c r="AD89" s="15">
        <v>2</v>
      </c>
      <c r="AF89" s="15" t="s">
        <v>78</v>
      </c>
      <c r="AI89" s="15" t="s">
        <v>68</v>
      </c>
      <c r="AJ89" s="15" t="s">
        <v>69</v>
      </c>
      <c r="AP89" s="38">
        <v>96</v>
      </c>
      <c r="AQ89" s="38">
        <v>12</v>
      </c>
      <c r="AR89" s="43" t="s">
        <v>104</v>
      </c>
      <c r="AS89" s="15">
        <v>0</v>
      </c>
      <c r="AT89" s="60" t="s">
        <v>88</v>
      </c>
      <c r="AU89" s="15">
        <v>2</v>
      </c>
      <c r="AV89" s="15">
        <v>1</v>
      </c>
      <c r="AW89" s="15">
        <v>2</v>
      </c>
      <c r="AX89" s="38" t="s">
        <v>61</v>
      </c>
      <c r="AY89" s="38">
        <v>1</v>
      </c>
      <c r="AZ89" s="15" t="s">
        <v>62</v>
      </c>
      <c r="BB89" s="47"/>
      <c r="BC89" s="47"/>
      <c r="BD89" s="15" t="s">
        <v>70</v>
      </c>
      <c r="BE89" s="46" t="s">
        <v>131</v>
      </c>
      <c r="BF89" s="15"/>
    </row>
    <row r="90" spans="1:58" ht="18" customHeight="1" x14ac:dyDescent="0.35">
      <c r="A90" s="53">
        <v>44760</v>
      </c>
      <c r="B90" s="46" t="s">
        <v>128</v>
      </c>
      <c r="C90" s="72"/>
      <c r="D90" s="74" t="s">
        <v>75</v>
      </c>
      <c r="E90" s="46" t="s">
        <v>57</v>
      </c>
      <c r="F90" s="46" t="s">
        <v>58</v>
      </c>
      <c r="G90" s="76" t="s">
        <v>173</v>
      </c>
      <c r="H90" s="67"/>
      <c r="I90" s="46" t="s">
        <v>59</v>
      </c>
      <c r="J90" s="76" t="s">
        <v>173</v>
      </c>
      <c r="K90" s="76" t="s">
        <v>173</v>
      </c>
      <c r="L90" s="51">
        <v>0.36527777777777781</v>
      </c>
      <c r="M90" s="44">
        <v>0.70208333333333339</v>
      </c>
      <c r="N90" s="44">
        <f t="shared" si="4"/>
        <v>0.33680555555555558</v>
      </c>
      <c r="O90" s="21">
        <f t="shared" si="5"/>
        <v>485</v>
      </c>
      <c r="P90" s="15">
        <v>52.525230000000001</v>
      </c>
      <c r="Q90" s="15">
        <v>-9.6926478399999993</v>
      </c>
      <c r="R90" s="15">
        <v>52.585606859999999</v>
      </c>
      <c r="S90" s="15">
        <v>-9.6338699099999996</v>
      </c>
      <c r="T90" s="23">
        <f t="shared" si="6"/>
        <v>0.54374999999999996</v>
      </c>
      <c r="U90" s="44">
        <v>0.50208333333333333</v>
      </c>
      <c r="V90" s="47"/>
      <c r="W90" s="47"/>
      <c r="AP90" s="38">
        <v>11</v>
      </c>
      <c r="AQ90" s="38">
        <v>9</v>
      </c>
      <c r="AR90" s="69" t="s">
        <v>104</v>
      </c>
      <c r="AS90" s="15">
        <v>0</v>
      </c>
      <c r="AT90" s="52" t="s">
        <v>88</v>
      </c>
      <c r="AU90" s="15">
        <v>1</v>
      </c>
      <c r="AV90" s="15">
        <v>1</v>
      </c>
      <c r="AW90" s="15">
        <v>1</v>
      </c>
      <c r="AX90" s="45" t="s">
        <v>61</v>
      </c>
      <c r="AY90" s="38">
        <v>1</v>
      </c>
      <c r="AZ90" s="46" t="s">
        <v>62</v>
      </c>
      <c r="BA90" s="46"/>
      <c r="BB90" s="47"/>
      <c r="BC90" s="47"/>
      <c r="BF90" s="15"/>
    </row>
    <row r="91" spans="1:58" ht="18" customHeight="1" x14ac:dyDescent="0.35">
      <c r="A91" s="53">
        <v>44760</v>
      </c>
      <c r="B91" s="46" t="s">
        <v>128</v>
      </c>
      <c r="C91" s="72">
        <v>28</v>
      </c>
      <c r="D91" s="74" t="s">
        <v>65</v>
      </c>
      <c r="E91" s="46" t="s">
        <v>57</v>
      </c>
      <c r="F91" s="46" t="s">
        <v>58</v>
      </c>
      <c r="G91" s="76" t="s">
        <v>173</v>
      </c>
      <c r="H91" s="67"/>
      <c r="I91" s="46" t="s">
        <v>59</v>
      </c>
      <c r="J91" s="76" t="s">
        <v>173</v>
      </c>
      <c r="K91" s="76" t="s">
        <v>173</v>
      </c>
      <c r="L91" s="51">
        <v>0.36527777777777781</v>
      </c>
      <c r="M91" s="44">
        <v>0.70208333333333339</v>
      </c>
      <c r="N91" s="44">
        <f t="shared" si="4"/>
        <v>0.33680555555555558</v>
      </c>
      <c r="O91" s="21">
        <f t="shared" si="5"/>
        <v>485</v>
      </c>
      <c r="P91" s="15">
        <v>52.525230000000001</v>
      </c>
      <c r="Q91" s="15">
        <v>-9.6926478399999993</v>
      </c>
      <c r="R91" s="15">
        <v>52.530643619999999</v>
      </c>
      <c r="S91" s="15">
        <v>-9.6949409600000003</v>
      </c>
      <c r="T91" s="23">
        <f t="shared" si="6"/>
        <v>0.54374999999999962</v>
      </c>
      <c r="U91" s="44">
        <v>0.50208333333333299</v>
      </c>
      <c r="V91" s="47"/>
      <c r="W91" s="47"/>
      <c r="X91" s="48" t="s">
        <v>66</v>
      </c>
      <c r="Y91" s="15">
        <v>3</v>
      </c>
      <c r="Z91" s="15">
        <v>3</v>
      </c>
      <c r="AA91" s="15">
        <v>3</v>
      </c>
      <c r="AB91" s="15">
        <v>2</v>
      </c>
      <c r="AD91" s="15">
        <v>1</v>
      </c>
      <c r="AF91" s="46" t="s">
        <v>67</v>
      </c>
      <c r="AI91" s="46" t="s">
        <v>68</v>
      </c>
      <c r="AJ91" s="46" t="s">
        <v>69</v>
      </c>
      <c r="AM91" s="15">
        <v>355</v>
      </c>
      <c r="AO91" s="15">
        <v>280</v>
      </c>
      <c r="AP91" s="38">
        <v>11</v>
      </c>
      <c r="AQ91" s="38">
        <v>9</v>
      </c>
      <c r="AR91" s="69" t="s">
        <v>104</v>
      </c>
      <c r="AS91" s="15">
        <v>0</v>
      </c>
      <c r="AT91" s="52" t="s">
        <v>88</v>
      </c>
      <c r="AU91" s="15">
        <v>1</v>
      </c>
      <c r="AV91" s="15">
        <v>1</v>
      </c>
      <c r="AW91" s="15">
        <v>1</v>
      </c>
      <c r="AX91" s="45" t="s">
        <v>61</v>
      </c>
      <c r="AY91" s="38">
        <v>1</v>
      </c>
      <c r="AZ91" s="46" t="s">
        <v>62</v>
      </c>
      <c r="BA91" s="46"/>
      <c r="BB91" s="47"/>
      <c r="BC91" s="47"/>
      <c r="BD91" s="46" t="s">
        <v>70</v>
      </c>
      <c r="BE91" s="46" t="s">
        <v>132</v>
      </c>
      <c r="BF91" s="15"/>
    </row>
    <row r="92" spans="1:58" ht="18" customHeight="1" x14ac:dyDescent="0.35">
      <c r="A92" s="53">
        <v>44760</v>
      </c>
      <c r="B92" s="46" t="s">
        <v>128</v>
      </c>
      <c r="C92" s="72">
        <v>29</v>
      </c>
      <c r="D92" s="74" t="s">
        <v>65</v>
      </c>
      <c r="E92" s="46" t="s">
        <v>57</v>
      </c>
      <c r="F92" s="46" t="s">
        <v>58</v>
      </c>
      <c r="G92" s="76" t="s">
        <v>173</v>
      </c>
      <c r="H92" s="67"/>
      <c r="I92" s="46" t="s">
        <v>59</v>
      </c>
      <c r="J92" s="76" t="s">
        <v>173</v>
      </c>
      <c r="K92" s="76" t="s">
        <v>173</v>
      </c>
      <c r="L92" s="51">
        <v>0.36527777777777781</v>
      </c>
      <c r="M92" s="44">
        <v>0.70208333333333339</v>
      </c>
      <c r="N92" s="44">
        <f t="shared" si="4"/>
        <v>0.33680555555555558</v>
      </c>
      <c r="O92" s="21">
        <f t="shared" si="5"/>
        <v>485</v>
      </c>
      <c r="P92" s="15">
        <v>52.52885526</v>
      </c>
      <c r="Q92" s="15">
        <v>-9.6911212399999993</v>
      </c>
      <c r="R92" s="15">
        <v>52.528888029999997</v>
      </c>
      <c r="S92" s="15">
        <v>-9.7013966200000006</v>
      </c>
      <c r="T92" s="23">
        <f t="shared" si="6"/>
        <v>0.59722222222222221</v>
      </c>
      <c r="U92" s="44">
        <v>0.55555555555555558</v>
      </c>
      <c r="V92" s="47"/>
      <c r="W92" s="47"/>
      <c r="X92" s="46" t="s">
        <v>66</v>
      </c>
      <c r="Y92" s="15">
        <v>2</v>
      </c>
      <c r="Z92" s="15">
        <v>2</v>
      </c>
      <c r="AA92" s="15">
        <v>2</v>
      </c>
      <c r="AB92" s="15">
        <v>1</v>
      </c>
      <c r="AD92" s="15">
        <v>1</v>
      </c>
      <c r="AF92" s="46" t="s">
        <v>67</v>
      </c>
      <c r="AI92" s="46" t="s">
        <v>68</v>
      </c>
      <c r="AJ92" s="46" t="s">
        <v>69</v>
      </c>
      <c r="AP92" s="38">
        <v>296</v>
      </c>
      <c r="AQ92" s="38">
        <v>11</v>
      </c>
      <c r="AR92" s="69" t="s">
        <v>104</v>
      </c>
      <c r="AS92" s="15">
        <v>0</v>
      </c>
      <c r="AT92" s="52" t="s">
        <v>88</v>
      </c>
      <c r="AU92" s="15">
        <v>1</v>
      </c>
      <c r="AV92" s="15">
        <v>1</v>
      </c>
      <c r="AW92" s="15">
        <v>1</v>
      </c>
      <c r="AX92" s="45" t="s">
        <v>61</v>
      </c>
      <c r="AY92" s="38">
        <v>1</v>
      </c>
      <c r="AZ92" s="46" t="s">
        <v>62</v>
      </c>
      <c r="BA92" s="46"/>
      <c r="BB92" s="47"/>
      <c r="BC92" s="47"/>
      <c r="BD92" s="46" t="s">
        <v>70</v>
      </c>
      <c r="BE92" s="46" t="s">
        <v>133</v>
      </c>
      <c r="BF92" s="15"/>
    </row>
    <row r="93" spans="1:58" ht="18" customHeight="1" x14ac:dyDescent="0.35">
      <c r="A93" s="53">
        <v>44760</v>
      </c>
      <c r="B93" s="46" t="s">
        <v>128</v>
      </c>
      <c r="C93" s="72"/>
      <c r="D93" s="74" t="s">
        <v>75</v>
      </c>
      <c r="E93" s="46" t="s">
        <v>57</v>
      </c>
      <c r="F93" s="46" t="s">
        <v>58</v>
      </c>
      <c r="G93" s="76" t="s">
        <v>173</v>
      </c>
      <c r="H93" s="67"/>
      <c r="I93" s="46" t="s">
        <v>59</v>
      </c>
      <c r="J93" s="76" t="s">
        <v>173</v>
      </c>
      <c r="K93" s="76" t="s">
        <v>173</v>
      </c>
      <c r="L93" s="51">
        <v>0.36527777777777781</v>
      </c>
      <c r="M93" s="44">
        <v>0.70208333333333339</v>
      </c>
      <c r="N93" s="44">
        <f t="shared" si="4"/>
        <v>0.33680555555555558</v>
      </c>
      <c r="O93" s="21">
        <f t="shared" si="5"/>
        <v>485</v>
      </c>
      <c r="P93" s="15">
        <v>52.585606859999999</v>
      </c>
      <c r="Q93" s="15">
        <v>-9.6338699099999996</v>
      </c>
      <c r="R93" s="15">
        <v>52.585024660000002</v>
      </c>
      <c r="S93" s="15">
        <v>-9.5797382399999993</v>
      </c>
      <c r="T93" s="23">
        <f t="shared" si="6"/>
        <v>0.62569444444444444</v>
      </c>
      <c r="U93" s="44">
        <v>0.58402777777777781</v>
      </c>
      <c r="V93" s="47"/>
      <c r="W93" s="47"/>
      <c r="AP93" s="38">
        <v>76</v>
      </c>
      <c r="AQ93" s="38">
        <v>11</v>
      </c>
      <c r="AR93" s="69" t="s">
        <v>170</v>
      </c>
      <c r="AS93" s="15">
        <v>0</v>
      </c>
      <c r="AT93" s="52" t="s">
        <v>88</v>
      </c>
      <c r="AU93" s="15">
        <v>2</v>
      </c>
      <c r="AV93" s="15">
        <v>1</v>
      </c>
      <c r="AW93" s="15">
        <v>2</v>
      </c>
      <c r="AX93" s="45" t="s">
        <v>61</v>
      </c>
      <c r="AY93" s="38">
        <v>1</v>
      </c>
      <c r="AZ93" s="46" t="s">
        <v>62</v>
      </c>
      <c r="BA93" s="46"/>
      <c r="BB93" s="47"/>
      <c r="BC93" s="47"/>
      <c r="BF93" s="15"/>
    </row>
    <row r="94" spans="1:58" ht="18" customHeight="1" x14ac:dyDescent="0.35">
      <c r="A94" s="53">
        <v>44760</v>
      </c>
      <c r="B94" s="46" t="s">
        <v>128</v>
      </c>
      <c r="C94" s="72">
        <v>30</v>
      </c>
      <c r="D94" s="74" t="s">
        <v>65</v>
      </c>
      <c r="E94" s="46" t="s">
        <v>57</v>
      </c>
      <c r="F94" s="46" t="s">
        <v>58</v>
      </c>
      <c r="G94" s="76" t="s">
        <v>173</v>
      </c>
      <c r="H94" s="67"/>
      <c r="I94" s="46" t="s">
        <v>59</v>
      </c>
      <c r="J94" s="76" t="s">
        <v>173</v>
      </c>
      <c r="K94" s="76" t="s">
        <v>173</v>
      </c>
      <c r="L94" s="51">
        <v>0.36527777777777781</v>
      </c>
      <c r="M94" s="44">
        <v>0.70208333333333339</v>
      </c>
      <c r="N94" s="44">
        <f t="shared" si="4"/>
        <v>0.33680555555555558</v>
      </c>
      <c r="O94" s="21">
        <f t="shared" si="5"/>
        <v>485</v>
      </c>
      <c r="P94" s="15">
        <v>52.585606859999999</v>
      </c>
      <c r="Q94" s="15">
        <v>-9.6338699099999996</v>
      </c>
      <c r="R94" s="15">
        <v>52.585399080000002</v>
      </c>
      <c r="S94" s="15">
        <v>-9.6727987399999993</v>
      </c>
      <c r="T94" s="23">
        <f t="shared" si="6"/>
        <v>0.62569444444444466</v>
      </c>
      <c r="U94" s="44">
        <v>0.58402777777777803</v>
      </c>
      <c r="V94" s="47"/>
      <c r="W94" s="47"/>
      <c r="X94" s="48" t="s">
        <v>66</v>
      </c>
      <c r="Y94" s="15">
        <v>4</v>
      </c>
      <c r="Z94" s="15">
        <v>4</v>
      </c>
      <c r="AA94" s="15">
        <v>4</v>
      </c>
      <c r="AB94" s="15">
        <v>4</v>
      </c>
      <c r="AF94" s="46" t="s">
        <v>78</v>
      </c>
      <c r="AI94" s="46" t="s">
        <v>68</v>
      </c>
      <c r="AJ94" s="46" t="s">
        <v>69</v>
      </c>
      <c r="AM94" s="15">
        <v>290</v>
      </c>
      <c r="AO94" s="15">
        <v>250</v>
      </c>
      <c r="AP94" s="38">
        <v>76</v>
      </c>
      <c r="AQ94" s="38">
        <v>11</v>
      </c>
      <c r="AR94" s="69" t="s">
        <v>170</v>
      </c>
      <c r="AS94" s="15">
        <v>0</v>
      </c>
      <c r="AT94" s="52" t="s">
        <v>88</v>
      </c>
      <c r="AU94" s="15">
        <v>2</v>
      </c>
      <c r="AV94" s="15">
        <v>1</v>
      </c>
      <c r="AW94" s="15">
        <v>2</v>
      </c>
      <c r="AX94" s="45" t="s">
        <v>61</v>
      </c>
      <c r="AY94" s="38">
        <v>1</v>
      </c>
      <c r="AZ94" s="46" t="s">
        <v>62</v>
      </c>
      <c r="BA94" s="46"/>
      <c r="BB94" s="47"/>
      <c r="BC94" s="47"/>
      <c r="BD94" s="46" t="s">
        <v>70</v>
      </c>
      <c r="BE94" s="46" t="s">
        <v>134</v>
      </c>
      <c r="BF94" s="15"/>
    </row>
    <row r="95" spans="1:58" ht="18" customHeight="1" x14ac:dyDescent="0.35">
      <c r="A95" s="53">
        <v>44760</v>
      </c>
      <c r="B95" s="46" t="s">
        <v>128</v>
      </c>
      <c r="C95" s="72"/>
      <c r="D95" s="74" t="s">
        <v>75</v>
      </c>
      <c r="E95" s="46" t="s">
        <v>57</v>
      </c>
      <c r="F95" s="46" t="s">
        <v>58</v>
      </c>
      <c r="G95" s="76" t="s">
        <v>173</v>
      </c>
      <c r="H95" s="67"/>
      <c r="I95" s="46" t="s">
        <v>59</v>
      </c>
      <c r="J95" s="76" t="s">
        <v>173</v>
      </c>
      <c r="K95" s="76" t="s">
        <v>173</v>
      </c>
      <c r="L95" s="51">
        <v>0.36527777777777781</v>
      </c>
      <c r="M95" s="44">
        <v>0.70208333333333339</v>
      </c>
      <c r="N95" s="44">
        <f t="shared" si="4"/>
        <v>0.33680555555555558</v>
      </c>
      <c r="O95" s="21">
        <f t="shared" si="5"/>
        <v>485</v>
      </c>
      <c r="P95" s="15">
        <v>52.585024660000002</v>
      </c>
      <c r="Q95" s="15">
        <v>-9.5797382399999993</v>
      </c>
      <c r="R95" s="15">
        <v>52.583824870000001</v>
      </c>
      <c r="S95" s="15">
        <v>-9.5285706599999997</v>
      </c>
      <c r="T95" s="23">
        <f t="shared" si="6"/>
        <v>0.65208333333333335</v>
      </c>
      <c r="U95" s="44">
        <v>0.61041666666666672</v>
      </c>
      <c r="V95" s="47"/>
      <c r="W95" s="47"/>
      <c r="AP95" s="38">
        <v>89</v>
      </c>
      <c r="AQ95" s="38">
        <v>11</v>
      </c>
      <c r="AR95" s="69" t="s">
        <v>170</v>
      </c>
      <c r="AS95" s="15">
        <v>0</v>
      </c>
      <c r="AT95" s="52" t="s">
        <v>60</v>
      </c>
      <c r="AU95" s="15">
        <v>2</v>
      </c>
      <c r="AV95" s="15">
        <v>1</v>
      </c>
      <c r="AW95" s="15">
        <v>2</v>
      </c>
      <c r="AX95" s="45" t="s">
        <v>61</v>
      </c>
      <c r="AY95" s="38">
        <v>1</v>
      </c>
      <c r="AZ95" s="46" t="s">
        <v>62</v>
      </c>
      <c r="BA95" s="46"/>
      <c r="BB95" s="47"/>
      <c r="BC95" s="47"/>
      <c r="BF95" s="15"/>
    </row>
    <row r="96" spans="1:58" ht="18" customHeight="1" x14ac:dyDescent="0.35">
      <c r="A96" s="53">
        <v>44760</v>
      </c>
      <c r="B96" s="46" t="s">
        <v>128</v>
      </c>
      <c r="C96" s="72"/>
      <c r="D96" s="74" t="s">
        <v>75</v>
      </c>
      <c r="E96" s="46" t="s">
        <v>57</v>
      </c>
      <c r="F96" s="46" t="s">
        <v>58</v>
      </c>
      <c r="G96" s="76" t="s">
        <v>173</v>
      </c>
      <c r="H96" s="67"/>
      <c r="I96" s="46" t="s">
        <v>59</v>
      </c>
      <c r="J96" s="76" t="s">
        <v>173</v>
      </c>
      <c r="K96" s="76" t="s">
        <v>173</v>
      </c>
      <c r="L96" s="51">
        <v>0.36527777777777781</v>
      </c>
      <c r="M96" s="44">
        <v>0.70208333333333339</v>
      </c>
      <c r="N96" s="44">
        <f t="shared" si="4"/>
        <v>0.33680555555555558</v>
      </c>
      <c r="O96" s="21">
        <f t="shared" si="5"/>
        <v>485</v>
      </c>
      <c r="P96" s="15">
        <v>52.583824870000001</v>
      </c>
      <c r="Q96" s="15">
        <v>-9.5285706599999997</v>
      </c>
      <c r="R96" s="15">
        <v>52.599313119999998</v>
      </c>
      <c r="S96" s="15">
        <v>-9.3510332300000005</v>
      </c>
      <c r="T96" s="23">
        <f t="shared" si="6"/>
        <v>0.65902777777777777</v>
      </c>
      <c r="U96" s="44">
        <v>0.61736111111111114</v>
      </c>
      <c r="V96" s="47"/>
      <c r="W96" s="47"/>
      <c r="AP96" s="38">
        <v>91</v>
      </c>
      <c r="AQ96" s="38">
        <v>12</v>
      </c>
      <c r="AR96" s="69" t="s">
        <v>170</v>
      </c>
      <c r="AS96" s="15">
        <v>0</v>
      </c>
      <c r="AT96" s="52" t="s">
        <v>60</v>
      </c>
      <c r="AU96" s="15">
        <v>1</v>
      </c>
      <c r="AV96" s="15">
        <v>1</v>
      </c>
      <c r="AW96" s="15">
        <v>2</v>
      </c>
      <c r="AX96" s="45" t="s">
        <v>61</v>
      </c>
      <c r="AY96" s="38">
        <v>1</v>
      </c>
      <c r="AZ96" s="46" t="s">
        <v>62</v>
      </c>
      <c r="BA96" s="46"/>
      <c r="BB96" s="47"/>
      <c r="BC96" s="47"/>
      <c r="BF96" s="15"/>
    </row>
    <row r="97" spans="1:58" ht="18" customHeight="1" x14ac:dyDescent="0.35">
      <c r="A97" s="53">
        <v>44760</v>
      </c>
      <c r="B97" s="46" t="s">
        <v>128</v>
      </c>
      <c r="C97" s="72">
        <v>31</v>
      </c>
      <c r="D97" s="74" t="s">
        <v>65</v>
      </c>
      <c r="E97" s="46" t="s">
        <v>57</v>
      </c>
      <c r="F97" s="46" t="s">
        <v>58</v>
      </c>
      <c r="G97" s="76" t="s">
        <v>173</v>
      </c>
      <c r="H97" s="67"/>
      <c r="I97" s="46" t="s">
        <v>59</v>
      </c>
      <c r="J97" s="76" t="s">
        <v>173</v>
      </c>
      <c r="K97" s="76" t="s">
        <v>173</v>
      </c>
      <c r="L97" s="51">
        <v>0.36527777777777781</v>
      </c>
      <c r="M97" s="44">
        <v>0.70208333333333339</v>
      </c>
      <c r="N97" s="44">
        <f t="shared" si="4"/>
        <v>0.33680555555555558</v>
      </c>
      <c r="O97" s="21">
        <f t="shared" si="5"/>
        <v>485</v>
      </c>
      <c r="P97" s="15">
        <v>52.591081080000002</v>
      </c>
      <c r="Q97" s="15">
        <v>-9.4166636199999996</v>
      </c>
      <c r="R97" s="15">
        <v>52.606161550000003</v>
      </c>
      <c r="S97" s="15">
        <v>-9.4376033699999997</v>
      </c>
      <c r="T97" s="23">
        <f t="shared" si="6"/>
        <v>0.67499999999999993</v>
      </c>
      <c r="U97" s="44">
        <v>0.6333333333333333</v>
      </c>
      <c r="V97" s="47"/>
      <c r="W97" s="47"/>
      <c r="X97" s="48" t="s">
        <v>66</v>
      </c>
      <c r="Y97" s="15">
        <v>9</v>
      </c>
      <c r="Z97" s="15">
        <v>9</v>
      </c>
      <c r="AA97" s="15">
        <v>9</v>
      </c>
      <c r="AB97" s="15">
        <v>8</v>
      </c>
      <c r="AD97" s="15">
        <v>1</v>
      </c>
      <c r="AF97" s="46" t="s">
        <v>78</v>
      </c>
      <c r="AI97" s="46" t="s">
        <v>68</v>
      </c>
      <c r="AJ97" s="46" t="s">
        <v>69</v>
      </c>
      <c r="AM97" s="15">
        <v>350</v>
      </c>
      <c r="AO97" s="15">
        <v>220</v>
      </c>
      <c r="AP97" s="38">
        <v>84</v>
      </c>
      <c r="AQ97" s="38">
        <v>10</v>
      </c>
      <c r="AR97" s="69" t="s">
        <v>170</v>
      </c>
      <c r="AS97" s="15">
        <v>0</v>
      </c>
      <c r="AT97" s="52" t="s">
        <v>60</v>
      </c>
      <c r="AU97" s="15">
        <v>1</v>
      </c>
      <c r="AV97" s="15">
        <v>1</v>
      </c>
      <c r="AW97" s="15">
        <v>2</v>
      </c>
      <c r="AX97" s="45" t="s">
        <v>61</v>
      </c>
      <c r="AY97" s="38">
        <v>1</v>
      </c>
      <c r="AZ97" s="46" t="s">
        <v>62</v>
      </c>
      <c r="BA97" s="46"/>
      <c r="BB97" s="47"/>
      <c r="BC97" s="47"/>
      <c r="BD97" s="46" t="s">
        <v>70</v>
      </c>
      <c r="BE97" s="46" t="s">
        <v>135</v>
      </c>
      <c r="BF97" s="15"/>
    </row>
    <row r="98" spans="1:58" ht="18" customHeight="1" x14ac:dyDescent="0.35">
      <c r="A98" s="53">
        <v>44760</v>
      </c>
      <c r="B98" s="46" t="s">
        <v>128</v>
      </c>
      <c r="C98" s="72"/>
      <c r="D98" s="74" t="s">
        <v>75</v>
      </c>
      <c r="E98" s="46" t="s">
        <v>57</v>
      </c>
      <c r="F98" s="46" t="s">
        <v>58</v>
      </c>
      <c r="G98" s="76" t="s">
        <v>173</v>
      </c>
      <c r="H98" s="67"/>
      <c r="I98" s="46" t="s">
        <v>59</v>
      </c>
      <c r="J98" s="76" t="s">
        <v>173</v>
      </c>
      <c r="K98" s="76" t="s">
        <v>173</v>
      </c>
      <c r="L98" s="51">
        <v>0.36527777777777781</v>
      </c>
      <c r="M98" s="44">
        <v>0.70208333333333339</v>
      </c>
      <c r="N98" s="44">
        <f t="shared" si="4"/>
        <v>0.33680555555555558</v>
      </c>
      <c r="O98" s="21">
        <f t="shared" si="5"/>
        <v>485</v>
      </c>
      <c r="P98" s="15">
        <v>52.599313119999998</v>
      </c>
      <c r="Q98" s="15">
        <v>-9.3510332300000005</v>
      </c>
      <c r="R98" s="15">
        <v>52.600692359999996</v>
      </c>
      <c r="S98" s="15">
        <v>-9.3810913199999995</v>
      </c>
      <c r="T98" s="23">
        <f t="shared" si="6"/>
        <v>0.71111111111111103</v>
      </c>
      <c r="U98" s="44">
        <v>0.6694444444444444</v>
      </c>
      <c r="V98" s="47"/>
      <c r="W98" s="47"/>
      <c r="AP98" s="38">
        <v>288</v>
      </c>
      <c r="AQ98" s="38">
        <v>2</v>
      </c>
      <c r="AR98" s="69" t="s">
        <v>170</v>
      </c>
      <c r="AS98" s="15">
        <v>0</v>
      </c>
      <c r="AT98" s="52" t="s">
        <v>60</v>
      </c>
      <c r="AU98" s="15">
        <v>0</v>
      </c>
      <c r="AV98" s="15">
        <v>1</v>
      </c>
      <c r="AW98" s="15">
        <v>1</v>
      </c>
      <c r="AX98" s="45" t="s">
        <v>61</v>
      </c>
      <c r="AY98" s="38">
        <v>1</v>
      </c>
      <c r="AZ98" s="46" t="s">
        <v>62</v>
      </c>
      <c r="BA98" s="46"/>
      <c r="BB98" s="47"/>
      <c r="BC98" s="47"/>
      <c r="BF98" s="15"/>
    </row>
    <row r="99" spans="1:58" ht="18" customHeight="1" x14ac:dyDescent="0.35">
      <c r="A99" s="53">
        <v>44760</v>
      </c>
      <c r="B99" s="46" t="s">
        <v>128</v>
      </c>
      <c r="C99" s="72"/>
      <c r="D99" s="74" t="s">
        <v>75</v>
      </c>
      <c r="E99" s="46" t="s">
        <v>57</v>
      </c>
      <c r="F99" s="46" t="s">
        <v>58</v>
      </c>
      <c r="G99" s="76" t="s">
        <v>173</v>
      </c>
      <c r="H99" s="67"/>
      <c r="I99" s="46" t="s">
        <v>59</v>
      </c>
      <c r="J99" s="76" t="s">
        <v>173</v>
      </c>
      <c r="K99" s="76" t="s">
        <v>173</v>
      </c>
      <c r="L99" s="51">
        <v>0.36527777777777781</v>
      </c>
      <c r="M99" s="44">
        <v>0.70208333333333339</v>
      </c>
      <c r="N99" s="44">
        <f t="shared" si="4"/>
        <v>0.33680555555555558</v>
      </c>
      <c r="O99" s="21">
        <f t="shared" si="5"/>
        <v>485</v>
      </c>
      <c r="P99" s="15">
        <v>52.600692359999996</v>
      </c>
      <c r="Q99" s="15">
        <v>-9.3810913199999995</v>
      </c>
      <c r="R99" s="15">
        <v>52.627129549999999</v>
      </c>
      <c r="S99" s="15">
        <v>-9.50249582</v>
      </c>
      <c r="T99" s="23">
        <f t="shared" si="6"/>
        <v>0.71666666666666656</v>
      </c>
      <c r="U99" s="44">
        <v>0.67499999999999993</v>
      </c>
      <c r="V99" s="47"/>
      <c r="W99" s="47"/>
      <c r="AP99" s="38">
        <v>261</v>
      </c>
      <c r="AQ99" s="38">
        <v>11</v>
      </c>
      <c r="AR99" s="69" t="s">
        <v>170</v>
      </c>
      <c r="AS99" s="15">
        <v>0</v>
      </c>
      <c r="AT99" s="52" t="s">
        <v>60</v>
      </c>
      <c r="AU99" s="15">
        <v>1</v>
      </c>
      <c r="AV99" s="15">
        <v>1</v>
      </c>
      <c r="AW99" s="15">
        <v>1</v>
      </c>
      <c r="AX99" s="45" t="s">
        <v>61</v>
      </c>
      <c r="AY99" s="38">
        <v>1</v>
      </c>
      <c r="AZ99" s="46" t="s">
        <v>62</v>
      </c>
      <c r="BA99" s="46"/>
      <c r="BB99" s="47"/>
      <c r="BC99" s="47"/>
      <c r="BF99" s="15"/>
    </row>
    <row r="100" spans="1:58" ht="18" customHeight="1" x14ac:dyDescent="0.35">
      <c r="A100" s="53">
        <v>44760</v>
      </c>
      <c r="B100" s="46" t="s">
        <v>128</v>
      </c>
      <c r="C100" s="72">
        <v>32</v>
      </c>
      <c r="D100" s="74" t="s">
        <v>65</v>
      </c>
      <c r="E100" s="46" t="s">
        <v>57</v>
      </c>
      <c r="F100" s="46" t="s">
        <v>58</v>
      </c>
      <c r="G100" s="76" t="s">
        <v>173</v>
      </c>
      <c r="H100" s="67"/>
      <c r="I100" s="46" t="s">
        <v>59</v>
      </c>
      <c r="J100" s="76" t="s">
        <v>173</v>
      </c>
      <c r="K100" s="76" t="s">
        <v>173</v>
      </c>
      <c r="L100" s="51">
        <v>0.36527777777777781</v>
      </c>
      <c r="M100" s="44">
        <v>0.70208333333333339</v>
      </c>
      <c r="N100" s="44">
        <f t="shared" si="4"/>
        <v>0.33680555555555558</v>
      </c>
      <c r="O100" s="21">
        <f t="shared" si="5"/>
        <v>485</v>
      </c>
      <c r="P100" s="15">
        <v>52.606436979999998</v>
      </c>
      <c r="Q100" s="15">
        <v>-9.4668145599999995</v>
      </c>
      <c r="R100" s="15">
        <v>52.60299311</v>
      </c>
      <c r="S100" s="15">
        <v>-9.4771495300000002</v>
      </c>
      <c r="T100" s="23">
        <f t="shared" si="6"/>
        <v>0.72916666666666663</v>
      </c>
      <c r="U100" s="44">
        <v>0.6875</v>
      </c>
      <c r="V100" s="47"/>
      <c r="W100" s="47"/>
      <c r="X100" s="48" t="s">
        <v>66</v>
      </c>
      <c r="Y100" s="15">
        <v>9</v>
      </c>
      <c r="Z100" s="15">
        <v>9</v>
      </c>
      <c r="AA100" s="15">
        <v>9</v>
      </c>
      <c r="AB100" s="15">
        <v>8</v>
      </c>
      <c r="AD100" s="15">
        <v>1</v>
      </c>
      <c r="AF100" s="46" t="s">
        <v>78</v>
      </c>
      <c r="AI100" s="46" t="s">
        <v>68</v>
      </c>
      <c r="AJ100" s="46" t="s">
        <v>69</v>
      </c>
      <c r="AM100" s="15">
        <v>0</v>
      </c>
      <c r="AO100" s="15">
        <v>360</v>
      </c>
      <c r="AP100" s="38">
        <v>246</v>
      </c>
      <c r="AQ100" s="38">
        <v>9</v>
      </c>
      <c r="AR100" s="69" t="s">
        <v>170</v>
      </c>
      <c r="AS100" s="15">
        <v>0</v>
      </c>
      <c r="AT100" s="52" t="s">
        <v>60</v>
      </c>
      <c r="AU100" s="15">
        <v>1</v>
      </c>
      <c r="AV100" s="15">
        <v>1</v>
      </c>
      <c r="AW100" s="15">
        <v>1</v>
      </c>
      <c r="AX100" s="45" t="s">
        <v>61</v>
      </c>
      <c r="AY100" s="38">
        <v>1</v>
      </c>
      <c r="AZ100" s="46" t="s">
        <v>62</v>
      </c>
      <c r="BA100" s="46"/>
      <c r="BB100" s="47"/>
      <c r="BC100" s="47"/>
      <c r="BD100" s="46" t="s">
        <v>70</v>
      </c>
      <c r="BE100" s="46" t="s">
        <v>136</v>
      </c>
      <c r="BF100" s="15"/>
    </row>
    <row r="101" spans="1:58" ht="18" customHeight="1" x14ac:dyDescent="0.35">
      <c r="A101" s="53">
        <v>44760</v>
      </c>
      <c r="B101" s="46" t="s">
        <v>128</v>
      </c>
      <c r="C101" s="72"/>
      <c r="D101" s="74" t="s">
        <v>63</v>
      </c>
      <c r="E101" s="46" t="s">
        <v>57</v>
      </c>
      <c r="F101" s="46" t="s">
        <v>58</v>
      </c>
      <c r="G101" s="76" t="s">
        <v>173</v>
      </c>
      <c r="H101" s="67"/>
      <c r="I101" s="46" t="s">
        <v>59</v>
      </c>
      <c r="J101" s="76" t="s">
        <v>173</v>
      </c>
      <c r="K101" s="76" t="s">
        <v>173</v>
      </c>
      <c r="L101" s="51">
        <v>0.36527777777777781</v>
      </c>
      <c r="M101" s="44">
        <v>0.70208333333333339</v>
      </c>
      <c r="N101" s="44">
        <f t="shared" si="4"/>
        <v>0.33680555555555558</v>
      </c>
      <c r="O101" s="21">
        <f t="shared" si="5"/>
        <v>485</v>
      </c>
      <c r="P101" s="15">
        <v>52.627129549999999</v>
      </c>
      <c r="Q101" s="15">
        <v>-9.50249582</v>
      </c>
      <c r="R101" s="15">
        <v>52.627129549999999</v>
      </c>
      <c r="S101" s="15">
        <v>-9.50249582</v>
      </c>
      <c r="T101" s="23">
        <f t="shared" si="6"/>
        <v>0.74375000000000002</v>
      </c>
      <c r="U101" s="44">
        <v>0.70208333333333339</v>
      </c>
      <c r="V101" s="47"/>
      <c r="W101" s="47"/>
      <c r="AP101" s="38">
        <v>313</v>
      </c>
      <c r="AQ101" s="38">
        <v>13</v>
      </c>
      <c r="AR101" s="69" t="s">
        <v>170</v>
      </c>
      <c r="AS101" s="15">
        <v>0</v>
      </c>
      <c r="AT101" s="52" t="s">
        <v>60</v>
      </c>
      <c r="AU101" s="15">
        <v>1</v>
      </c>
      <c r="AV101" s="15">
        <v>1</v>
      </c>
      <c r="AW101" s="15">
        <v>1</v>
      </c>
      <c r="AX101" s="45" t="s">
        <v>61</v>
      </c>
      <c r="AY101" s="38">
        <v>1</v>
      </c>
      <c r="AZ101" s="46" t="s">
        <v>62</v>
      </c>
      <c r="BA101" s="46"/>
      <c r="BB101" s="47"/>
      <c r="BC101" s="47"/>
      <c r="BF101" s="15"/>
    </row>
    <row r="102" spans="1:58" ht="18" customHeight="1" x14ac:dyDescent="0.35">
      <c r="A102" s="53">
        <v>44760</v>
      </c>
      <c r="B102" s="46" t="s">
        <v>128</v>
      </c>
      <c r="C102" s="72"/>
      <c r="D102" s="74" t="s">
        <v>81</v>
      </c>
      <c r="E102" s="46" t="s">
        <v>57</v>
      </c>
      <c r="F102" s="46" t="s">
        <v>58</v>
      </c>
      <c r="G102" s="76" t="s">
        <v>173</v>
      </c>
      <c r="H102" s="67"/>
      <c r="I102" s="46" t="s">
        <v>59</v>
      </c>
      <c r="J102" s="76" t="s">
        <v>173</v>
      </c>
      <c r="K102" s="76" t="s">
        <v>173</v>
      </c>
      <c r="L102" s="51">
        <v>0.36527777777777781</v>
      </c>
      <c r="M102" s="44">
        <v>0.70208333333333339</v>
      </c>
      <c r="N102" s="44">
        <f t="shared" si="4"/>
        <v>0.33680555555555558</v>
      </c>
      <c r="O102" s="21">
        <f t="shared" si="5"/>
        <v>485</v>
      </c>
      <c r="P102" s="15">
        <v>52.627129549999999</v>
      </c>
      <c r="Q102" s="15">
        <v>-9.50249582</v>
      </c>
      <c r="R102" s="15">
        <v>52.627129549999999</v>
      </c>
      <c r="S102" s="15">
        <v>-9.50249582</v>
      </c>
      <c r="T102" s="23">
        <f t="shared" si="6"/>
        <v>0.74375000000000002</v>
      </c>
      <c r="U102" s="44">
        <v>0.70208333333333339</v>
      </c>
      <c r="V102" s="47"/>
      <c r="W102" s="47"/>
      <c r="AP102" s="38">
        <v>313</v>
      </c>
      <c r="AQ102" s="38">
        <v>13</v>
      </c>
      <c r="AR102" s="69" t="s">
        <v>170</v>
      </c>
      <c r="AS102" s="15">
        <v>0</v>
      </c>
      <c r="AT102" s="52" t="s">
        <v>60</v>
      </c>
      <c r="AU102" s="15">
        <v>1</v>
      </c>
      <c r="AV102" s="15">
        <v>1</v>
      </c>
      <c r="AW102" s="15">
        <v>1</v>
      </c>
      <c r="AX102" s="45" t="s">
        <v>61</v>
      </c>
      <c r="AY102" s="38">
        <v>1</v>
      </c>
      <c r="AZ102" s="46" t="s">
        <v>62</v>
      </c>
      <c r="BA102" s="46"/>
      <c r="BB102" s="47"/>
      <c r="BC102" s="47"/>
      <c r="BF102" s="15"/>
    </row>
    <row r="103" spans="1:58" ht="18" customHeight="1" x14ac:dyDescent="0.35">
      <c r="A103" s="53">
        <v>44781</v>
      </c>
      <c r="B103" s="46" t="s">
        <v>137</v>
      </c>
      <c r="C103" s="72"/>
      <c r="D103" s="75" t="s">
        <v>56</v>
      </c>
      <c r="E103" s="15" t="s">
        <v>57</v>
      </c>
      <c r="F103" s="15" t="s">
        <v>58</v>
      </c>
      <c r="G103" s="76" t="s">
        <v>173</v>
      </c>
      <c r="H103" s="67"/>
      <c r="I103" s="15" t="s">
        <v>59</v>
      </c>
      <c r="J103" s="76" t="s">
        <v>173</v>
      </c>
      <c r="K103" s="76" t="s">
        <v>173</v>
      </c>
      <c r="L103" s="51">
        <v>0.43959490740740742</v>
      </c>
      <c r="M103" s="44">
        <v>0.71331018518518519</v>
      </c>
      <c r="N103" s="44">
        <f t="shared" si="4"/>
        <v>0.27371527777777777</v>
      </c>
      <c r="O103" s="21">
        <f t="shared" si="5"/>
        <v>394.15</v>
      </c>
      <c r="P103" s="15">
        <v>52.627217000000002</v>
      </c>
      <c r="Q103" s="15">
        <v>-9.5053669999999997</v>
      </c>
      <c r="R103" s="15">
        <v>52.626517</v>
      </c>
      <c r="S103" s="15">
        <v>-9.5085499999999996</v>
      </c>
      <c r="T103" s="23">
        <f t="shared" si="6"/>
        <v>0.48126157407407411</v>
      </c>
      <c r="U103" s="51">
        <v>0.43959490740740742</v>
      </c>
      <c r="V103" s="47"/>
      <c r="W103" s="47"/>
      <c r="AP103" s="38">
        <v>147</v>
      </c>
      <c r="AQ103" s="38">
        <v>7</v>
      </c>
      <c r="AR103" s="43" t="s">
        <v>107</v>
      </c>
      <c r="AS103" s="15">
        <v>0</v>
      </c>
      <c r="AT103" s="60" t="s">
        <v>60</v>
      </c>
      <c r="AU103" s="15">
        <v>0</v>
      </c>
      <c r="AV103" s="15">
        <v>2</v>
      </c>
      <c r="AW103" s="15">
        <v>4.2</v>
      </c>
      <c r="AX103" s="38" t="s">
        <v>138</v>
      </c>
      <c r="AY103" s="38">
        <v>3</v>
      </c>
      <c r="AZ103" s="15" t="s">
        <v>62</v>
      </c>
      <c r="BB103" s="47"/>
      <c r="BC103" s="47"/>
      <c r="BF103" s="15"/>
    </row>
    <row r="104" spans="1:58" ht="18" customHeight="1" x14ac:dyDescent="0.35">
      <c r="A104" s="53">
        <v>44781</v>
      </c>
      <c r="B104" s="46" t="s">
        <v>137</v>
      </c>
      <c r="C104" s="72"/>
      <c r="D104" s="75" t="s">
        <v>75</v>
      </c>
      <c r="E104" s="15" t="s">
        <v>57</v>
      </c>
      <c r="F104" s="15" t="s">
        <v>58</v>
      </c>
      <c r="G104" s="76" t="s">
        <v>173</v>
      </c>
      <c r="H104" s="67"/>
      <c r="I104" s="15" t="s">
        <v>59</v>
      </c>
      <c r="J104" s="76" t="s">
        <v>173</v>
      </c>
      <c r="K104" s="76" t="s">
        <v>173</v>
      </c>
      <c r="L104" s="51">
        <v>0.43959490740740742</v>
      </c>
      <c r="M104" s="44">
        <v>0.71331018518518519</v>
      </c>
      <c r="N104" s="44">
        <f t="shared" si="4"/>
        <v>0.27371527777777777</v>
      </c>
      <c r="O104" s="21">
        <f t="shared" si="5"/>
        <v>394.15</v>
      </c>
      <c r="P104" s="15">
        <v>52.627217000000002</v>
      </c>
      <c r="Q104" s="15">
        <v>-9.5053669999999997</v>
      </c>
      <c r="R104" s="15">
        <v>52.592300000000002</v>
      </c>
      <c r="S104" s="15">
        <v>-9.3584669999999992</v>
      </c>
      <c r="T104" s="23">
        <f t="shared" si="6"/>
        <v>0.48126157407407411</v>
      </c>
      <c r="U104" s="51">
        <v>0.43959490740740742</v>
      </c>
      <c r="V104" s="47"/>
      <c r="W104" s="47"/>
      <c r="AP104" s="38">
        <v>147</v>
      </c>
      <c r="AQ104" s="38">
        <v>7</v>
      </c>
      <c r="AR104" s="43" t="s">
        <v>107</v>
      </c>
      <c r="AS104" s="15">
        <v>0</v>
      </c>
      <c r="AT104" s="60" t="s">
        <v>60</v>
      </c>
      <c r="AU104" s="15">
        <v>0</v>
      </c>
      <c r="AV104" s="15">
        <v>2</v>
      </c>
      <c r="AW104" s="15">
        <v>4.2</v>
      </c>
      <c r="AX104" s="38" t="s">
        <v>138</v>
      </c>
      <c r="AY104" s="38">
        <v>3</v>
      </c>
      <c r="AZ104" s="15" t="s">
        <v>62</v>
      </c>
      <c r="BB104" s="47"/>
      <c r="BC104" s="47"/>
      <c r="BF104" s="15"/>
    </row>
    <row r="105" spans="1:58" ht="18" customHeight="1" x14ac:dyDescent="0.35">
      <c r="A105" s="53">
        <v>44781</v>
      </c>
      <c r="B105" s="15" t="s">
        <v>137</v>
      </c>
      <c r="C105" s="72"/>
      <c r="D105" s="75" t="s">
        <v>75</v>
      </c>
      <c r="E105" s="15" t="s">
        <v>57</v>
      </c>
      <c r="F105" s="15" t="s">
        <v>58</v>
      </c>
      <c r="G105" s="76" t="s">
        <v>173</v>
      </c>
      <c r="H105" s="67"/>
      <c r="I105" s="15" t="s">
        <v>59</v>
      </c>
      <c r="J105" s="76" t="s">
        <v>173</v>
      </c>
      <c r="K105" s="76" t="s">
        <v>173</v>
      </c>
      <c r="L105" s="51">
        <v>0.43959490740740742</v>
      </c>
      <c r="M105" s="44">
        <v>0.71331018518518519</v>
      </c>
      <c r="N105" s="44">
        <f t="shared" si="4"/>
        <v>0.27371527777777777</v>
      </c>
      <c r="O105" s="21">
        <f t="shared" si="5"/>
        <v>394.15</v>
      </c>
      <c r="P105" s="15">
        <v>52.592300000000002</v>
      </c>
      <c r="Q105" s="15">
        <v>-9.3584669999999992</v>
      </c>
      <c r="R105" s="15">
        <v>52.512383</v>
      </c>
      <c r="S105" s="15">
        <v>-9.6973000000000003</v>
      </c>
      <c r="T105" s="23">
        <f t="shared" si="6"/>
        <v>0.51738425925925924</v>
      </c>
      <c r="U105" s="44">
        <v>0.47571759259259255</v>
      </c>
      <c r="V105" s="47"/>
      <c r="W105" s="47"/>
      <c r="AP105" s="38">
        <v>283</v>
      </c>
      <c r="AQ105" s="38">
        <v>7</v>
      </c>
      <c r="AR105" s="43" t="s">
        <v>107</v>
      </c>
      <c r="AS105" s="15">
        <v>0</v>
      </c>
      <c r="AT105" s="60" t="s">
        <v>60</v>
      </c>
      <c r="AU105" s="15">
        <v>1</v>
      </c>
      <c r="AV105" s="15">
        <v>2</v>
      </c>
      <c r="AW105" s="15">
        <v>5</v>
      </c>
      <c r="AX105" s="38" t="s">
        <v>138</v>
      </c>
      <c r="AY105" s="38">
        <v>3</v>
      </c>
      <c r="AZ105" s="15" t="s">
        <v>62</v>
      </c>
      <c r="BB105" s="47"/>
      <c r="BC105" s="47"/>
      <c r="BF105" s="15"/>
    </row>
    <row r="106" spans="1:58" ht="18" customHeight="1" x14ac:dyDescent="0.35">
      <c r="A106" s="53">
        <v>44781</v>
      </c>
      <c r="B106" s="15" t="s">
        <v>137</v>
      </c>
      <c r="C106" s="72">
        <v>33</v>
      </c>
      <c r="D106" s="75" t="s">
        <v>65</v>
      </c>
      <c r="E106" s="15" t="s">
        <v>57</v>
      </c>
      <c r="F106" s="15" t="s">
        <v>58</v>
      </c>
      <c r="G106" s="76" t="s">
        <v>173</v>
      </c>
      <c r="H106" s="67"/>
      <c r="I106" s="15" t="s">
        <v>139</v>
      </c>
      <c r="J106" s="76" t="s">
        <v>173</v>
      </c>
      <c r="K106" s="76" t="s">
        <v>173</v>
      </c>
      <c r="L106" s="51">
        <v>0.43959490740740742</v>
      </c>
      <c r="M106" s="44">
        <v>0.71331018518518519</v>
      </c>
      <c r="N106" s="44">
        <f t="shared" si="4"/>
        <v>0.27371527777777777</v>
      </c>
      <c r="O106" s="21">
        <f t="shared" si="5"/>
        <v>394.15</v>
      </c>
      <c r="P106" s="15">
        <v>52.565232999999999</v>
      </c>
      <c r="Q106" s="15">
        <v>-9.7123170000000005</v>
      </c>
      <c r="R106" s="15">
        <v>52.555467</v>
      </c>
      <c r="S106" s="15">
        <v>-9.7141669999999998</v>
      </c>
      <c r="T106" s="23">
        <f t="shared" si="6"/>
        <v>0.58894675925925921</v>
      </c>
      <c r="U106" s="44">
        <v>0.54728009259259258</v>
      </c>
      <c r="V106" s="47"/>
      <c r="W106" s="47"/>
      <c r="X106" s="48" t="s">
        <v>66</v>
      </c>
      <c r="Y106" s="15">
        <v>2</v>
      </c>
      <c r="Z106" s="15">
        <v>2</v>
      </c>
      <c r="AA106" s="15">
        <v>2</v>
      </c>
      <c r="AB106" s="15">
        <v>2</v>
      </c>
      <c r="AF106" s="15" t="s">
        <v>78</v>
      </c>
      <c r="AI106" s="15" t="s">
        <v>68</v>
      </c>
      <c r="AJ106" s="15" t="s">
        <v>69</v>
      </c>
      <c r="AP106" s="38">
        <v>220</v>
      </c>
      <c r="AQ106" s="38">
        <v>5</v>
      </c>
      <c r="AR106" s="43" t="s">
        <v>107</v>
      </c>
      <c r="AS106" s="15">
        <v>0</v>
      </c>
      <c r="AT106" s="60" t="s">
        <v>60</v>
      </c>
      <c r="AU106" s="15">
        <v>1</v>
      </c>
      <c r="AV106" s="15">
        <v>2</v>
      </c>
      <c r="AW106" s="15">
        <v>5</v>
      </c>
      <c r="AX106" s="38" t="s">
        <v>138</v>
      </c>
      <c r="AY106" s="38">
        <v>3</v>
      </c>
      <c r="AZ106" s="15" t="s">
        <v>62</v>
      </c>
      <c r="BB106" s="47"/>
      <c r="BC106" s="47"/>
      <c r="BD106" s="15" t="s">
        <v>70</v>
      </c>
      <c r="BF106" s="15"/>
    </row>
    <row r="107" spans="1:58" ht="18" customHeight="1" x14ac:dyDescent="0.35">
      <c r="A107" s="53">
        <v>44781</v>
      </c>
      <c r="B107" s="15" t="s">
        <v>137</v>
      </c>
      <c r="C107" s="72">
        <v>34</v>
      </c>
      <c r="D107" s="74" t="s">
        <v>65</v>
      </c>
      <c r="E107" s="46" t="s">
        <v>57</v>
      </c>
      <c r="F107" s="46" t="s">
        <v>58</v>
      </c>
      <c r="G107" s="76" t="s">
        <v>173</v>
      </c>
      <c r="H107" s="67"/>
      <c r="I107" s="46" t="s">
        <v>139</v>
      </c>
      <c r="J107" s="76" t="s">
        <v>173</v>
      </c>
      <c r="K107" s="76" t="s">
        <v>173</v>
      </c>
      <c r="L107" s="51">
        <v>0.43959490740740742</v>
      </c>
      <c r="M107" s="44">
        <v>0.71331018518518519</v>
      </c>
      <c r="N107" s="44">
        <f t="shared" si="4"/>
        <v>0.27371527777777777</v>
      </c>
      <c r="O107" s="21">
        <f t="shared" si="5"/>
        <v>394.15</v>
      </c>
      <c r="P107" s="15">
        <v>52.532916999999998</v>
      </c>
      <c r="Q107" s="15">
        <v>-9.6958669999999998</v>
      </c>
      <c r="R107" s="15">
        <v>52.517600000000002</v>
      </c>
      <c r="S107" s="15">
        <v>-9.69055</v>
      </c>
      <c r="T107" s="23">
        <f t="shared" si="6"/>
        <v>0.60775462962962956</v>
      </c>
      <c r="U107" s="44">
        <v>0.56608796296296293</v>
      </c>
      <c r="V107" s="47"/>
      <c r="W107" s="47"/>
      <c r="X107" s="48" t="s">
        <v>66</v>
      </c>
      <c r="Y107" s="15">
        <v>7</v>
      </c>
      <c r="Z107" s="15">
        <v>7</v>
      </c>
      <c r="AA107" s="15">
        <v>7</v>
      </c>
      <c r="AB107" s="15">
        <v>3</v>
      </c>
      <c r="AD107" s="15">
        <v>4</v>
      </c>
      <c r="AF107" s="46" t="s">
        <v>67</v>
      </c>
      <c r="AI107" s="46" t="s">
        <v>68</v>
      </c>
      <c r="AJ107" s="46" t="s">
        <v>69</v>
      </c>
      <c r="AP107" s="38">
        <v>207</v>
      </c>
      <c r="AQ107" s="38">
        <v>5</v>
      </c>
      <c r="AR107" s="43" t="s">
        <v>107</v>
      </c>
      <c r="AS107" s="15">
        <v>0</v>
      </c>
      <c r="AT107" s="52" t="s">
        <v>88</v>
      </c>
      <c r="AU107" s="15">
        <v>1</v>
      </c>
      <c r="AV107" s="15">
        <v>2</v>
      </c>
      <c r="AW107" s="15">
        <v>5</v>
      </c>
      <c r="AX107" s="45" t="s">
        <v>138</v>
      </c>
      <c r="AY107" s="38">
        <v>3</v>
      </c>
      <c r="AZ107" s="46" t="s">
        <v>62</v>
      </c>
      <c r="BA107" s="46"/>
      <c r="BB107" s="47"/>
      <c r="BC107" s="47"/>
      <c r="BD107" s="46" t="s">
        <v>70</v>
      </c>
      <c r="BE107" s="46" t="s">
        <v>140</v>
      </c>
      <c r="BF107" s="15"/>
    </row>
    <row r="108" spans="1:58" ht="18" customHeight="1" x14ac:dyDescent="0.35">
      <c r="A108" s="53">
        <v>44781</v>
      </c>
      <c r="B108" s="46" t="s">
        <v>137</v>
      </c>
      <c r="C108" s="72"/>
      <c r="D108" s="74" t="s">
        <v>75</v>
      </c>
      <c r="E108" s="46" t="s">
        <v>57</v>
      </c>
      <c r="F108" s="46" t="s">
        <v>58</v>
      </c>
      <c r="G108" s="76" t="s">
        <v>173</v>
      </c>
      <c r="H108" s="67"/>
      <c r="I108" s="46" t="s">
        <v>139</v>
      </c>
      <c r="J108" s="76" t="s">
        <v>173</v>
      </c>
      <c r="K108" s="76" t="s">
        <v>173</v>
      </c>
      <c r="L108" s="51">
        <v>0.43959490740740742</v>
      </c>
      <c r="M108" s="44">
        <v>0.71331018518518519</v>
      </c>
      <c r="N108" s="44">
        <f t="shared" si="4"/>
        <v>0.27371527777777777</v>
      </c>
      <c r="O108" s="21">
        <f t="shared" si="5"/>
        <v>394.15</v>
      </c>
      <c r="P108" s="15">
        <v>52.512383</v>
      </c>
      <c r="Q108" s="15">
        <v>-9.6973000000000003</v>
      </c>
      <c r="R108" s="15">
        <v>52.626517</v>
      </c>
      <c r="S108" s="15">
        <v>-9.5085499999999996</v>
      </c>
      <c r="T108" s="23">
        <f t="shared" si="6"/>
        <v>0.62714120370370363</v>
      </c>
      <c r="U108" s="44">
        <v>0.585474537037037</v>
      </c>
      <c r="V108" s="47"/>
      <c r="W108" s="47"/>
      <c r="AP108" s="38">
        <v>246</v>
      </c>
      <c r="AQ108" s="38">
        <v>9</v>
      </c>
      <c r="AR108" s="43" t="s">
        <v>107</v>
      </c>
      <c r="AS108" s="15">
        <v>0</v>
      </c>
      <c r="AT108" s="52" t="s">
        <v>88</v>
      </c>
      <c r="AU108" s="15">
        <v>2</v>
      </c>
      <c r="AV108" s="15">
        <v>3</v>
      </c>
      <c r="AW108" s="15">
        <v>6.8</v>
      </c>
      <c r="AX108" s="45" t="s">
        <v>138</v>
      </c>
      <c r="AY108" s="38">
        <v>3</v>
      </c>
      <c r="AZ108" s="46" t="s">
        <v>62</v>
      </c>
      <c r="BA108" s="46"/>
      <c r="BB108" s="47"/>
      <c r="BC108" s="47"/>
      <c r="BF108" s="15"/>
    </row>
    <row r="109" spans="1:58" ht="18" customHeight="1" x14ac:dyDescent="0.35">
      <c r="A109" s="53">
        <v>44781</v>
      </c>
      <c r="B109" s="46" t="s">
        <v>137</v>
      </c>
      <c r="C109" s="72">
        <v>36</v>
      </c>
      <c r="D109" s="74" t="s">
        <v>65</v>
      </c>
      <c r="E109" s="46" t="s">
        <v>57</v>
      </c>
      <c r="F109" s="46" t="s">
        <v>58</v>
      </c>
      <c r="G109" s="76" t="s">
        <v>173</v>
      </c>
      <c r="H109" s="67"/>
      <c r="I109" s="46" t="s">
        <v>139</v>
      </c>
      <c r="J109" s="76" t="s">
        <v>173</v>
      </c>
      <c r="K109" s="76" t="s">
        <v>173</v>
      </c>
      <c r="L109" s="51">
        <v>0.43959490740740742</v>
      </c>
      <c r="M109" s="44">
        <v>0.71331018518518519</v>
      </c>
      <c r="N109" s="44">
        <f t="shared" si="4"/>
        <v>0.27371527777777777</v>
      </c>
      <c r="O109" s="21">
        <f t="shared" si="5"/>
        <v>394.15</v>
      </c>
      <c r="P109" s="15">
        <v>52.503667</v>
      </c>
      <c r="Q109" s="15">
        <v>-9.7414830000000006</v>
      </c>
      <c r="R109" s="15">
        <v>52.504600000000003</v>
      </c>
      <c r="S109" s="15">
        <v>-9.7751669999999997</v>
      </c>
      <c r="T109" s="23">
        <f t="shared" si="6"/>
        <v>0.63621527777777775</v>
      </c>
      <c r="U109" s="44">
        <v>0.59454861111111112</v>
      </c>
      <c r="V109" s="47"/>
      <c r="W109" s="47"/>
      <c r="X109" s="48" t="s">
        <v>66</v>
      </c>
      <c r="Y109" s="15">
        <v>6</v>
      </c>
      <c r="Z109" s="15">
        <v>7</v>
      </c>
      <c r="AA109" s="15">
        <v>7</v>
      </c>
      <c r="AB109" s="15">
        <v>7</v>
      </c>
      <c r="AF109" s="46" t="s">
        <v>78</v>
      </c>
      <c r="AI109" s="46" t="s">
        <v>68</v>
      </c>
      <c r="AJ109" s="46" t="s">
        <v>69</v>
      </c>
      <c r="AP109" s="38">
        <v>214</v>
      </c>
      <c r="AQ109" s="38">
        <v>5</v>
      </c>
      <c r="AR109" s="43" t="s">
        <v>107</v>
      </c>
      <c r="AS109" s="15">
        <v>0</v>
      </c>
      <c r="AT109" s="52" t="s">
        <v>88</v>
      </c>
      <c r="AU109" s="15">
        <v>2</v>
      </c>
      <c r="AV109" s="15">
        <v>3</v>
      </c>
      <c r="AW109" s="15">
        <v>6.8</v>
      </c>
      <c r="AX109" s="45" t="s">
        <v>138</v>
      </c>
      <c r="AY109" s="38">
        <v>3</v>
      </c>
      <c r="AZ109" s="46" t="s">
        <v>62</v>
      </c>
      <c r="BA109" s="46"/>
      <c r="BB109" s="47"/>
      <c r="BC109" s="47"/>
      <c r="BD109" s="46" t="s">
        <v>70</v>
      </c>
      <c r="BE109" s="46" t="s">
        <v>141</v>
      </c>
      <c r="BF109" s="15"/>
    </row>
    <row r="110" spans="1:58" ht="18" customHeight="1" x14ac:dyDescent="0.35">
      <c r="A110" s="53">
        <v>44781</v>
      </c>
      <c r="B110" s="46" t="s">
        <v>137</v>
      </c>
      <c r="C110" s="72">
        <v>37</v>
      </c>
      <c r="D110" s="74" t="s">
        <v>65</v>
      </c>
      <c r="E110" s="46" t="s">
        <v>57</v>
      </c>
      <c r="F110" s="46" t="s">
        <v>58</v>
      </c>
      <c r="G110" s="76" t="s">
        <v>173</v>
      </c>
      <c r="H110" s="67"/>
      <c r="I110" s="46" t="s">
        <v>139</v>
      </c>
      <c r="J110" s="76" t="s">
        <v>173</v>
      </c>
      <c r="K110" s="76" t="s">
        <v>173</v>
      </c>
      <c r="L110" s="51">
        <v>0.43959490740740742</v>
      </c>
      <c r="M110" s="44">
        <v>0.71331018518518519</v>
      </c>
      <c r="N110" s="44">
        <f t="shared" si="4"/>
        <v>0.27371527777777777</v>
      </c>
      <c r="O110" s="21">
        <f t="shared" si="5"/>
        <v>394.15</v>
      </c>
      <c r="P110" s="15">
        <v>52.526516999999998</v>
      </c>
      <c r="Q110" s="15">
        <v>-9.8094830000000002</v>
      </c>
      <c r="R110" s="15">
        <v>52.510883</v>
      </c>
      <c r="S110" s="15">
        <v>-9.7996499999999997</v>
      </c>
      <c r="T110" s="23">
        <f t="shared" si="6"/>
        <v>0.6632175925925925</v>
      </c>
      <c r="U110" s="44">
        <v>0.62155092592592587</v>
      </c>
      <c r="V110" s="47"/>
      <c r="W110" s="47"/>
      <c r="X110" s="48" t="s">
        <v>66</v>
      </c>
      <c r="Y110" s="15">
        <v>20</v>
      </c>
      <c r="Z110" s="15">
        <v>17</v>
      </c>
      <c r="AA110" s="15">
        <v>20</v>
      </c>
      <c r="AF110" s="46" t="s">
        <v>67</v>
      </c>
      <c r="AI110" s="46" t="s">
        <v>68</v>
      </c>
      <c r="AJ110" s="46" t="s">
        <v>69</v>
      </c>
      <c r="AP110" s="38">
        <v>216</v>
      </c>
      <c r="AQ110" s="38">
        <v>8</v>
      </c>
      <c r="AR110" s="43" t="s">
        <v>107</v>
      </c>
      <c r="AS110" s="15">
        <v>0</v>
      </c>
      <c r="AT110" s="52" t="s">
        <v>88</v>
      </c>
      <c r="AU110" s="15">
        <v>2</v>
      </c>
      <c r="AV110" s="15">
        <v>3</v>
      </c>
      <c r="AW110" s="15">
        <v>6.8</v>
      </c>
      <c r="AX110" s="45" t="s">
        <v>138</v>
      </c>
      <c r="AY110" s="38">
        <v>3</v>
      </c>
      <c r="AZ110" s="46" t="s">
        <v>62</v>
      </c>
      <c r="BA110" s="46"/>
      <c r="BB110" s="47"/>
      <c r="BC110" s="47"/>
      <c r="BD110" s="46" t="s">
        <v>70</v>
      </c>
      <c r="BE110" s="46" t="s">
        <v>142</v>
      </c>
      <c r="BF110" s="15"/>
    </row>
    <row r="111" spans="1:58" ht="18" customHeight="1" x14ac:dyDescent="0.35">
      <c r="A111" s="53">
        <v>44781</v>
      </c>
      <c r="B111" s="46" t="s">
        <v>137</v>
      </c>
      <c r="C111" s="72"/>
      <c r="D111" s="74" t="s">
        <v>81</v>
      </c>
      <c r="E111" s="46" t="s">
        <v>57</v>
      </c>
      <c r="F111" s="46" t="s">
        <v>58</v>
      </c>
      <c r="G111" s="76" t="s">
        <v>173</v>
      </c>
      <c r="H111" s="67"/>
      <c r="I111" s="46" t="s">
        <v>139</v>
      </c>
      <c r="J111" s="76" t="s">
        <v>173</v>
      </c>
      <c r="K111" s="76" t="s">
        <v>173</v>
      </c>
      <c r="L111" s="51">
        <v>0.43959490740740742</v>
      </c>
      <c r="M111" s="44">
        <v>0.71331018518518519</v>
      </c>
      <c r="N111" s="44">
        <f t="shared" si="4"/>
        <v>0.27371527777777777</v>
      </c>
      <c r="O111" s="21">
        <f t="shared" si="5"/>
        <v>394.15</v>
      </c>
      <c r="P111" s="15">
        <v>52.626517</v>
      </c>
      <c r="Q111" s="15">
        <v>-9.5085499999999996</v>
      </c>
      <c r="R111" s="15">
        <v>52.626517</v>
      </c>
      <c r="S111" s="15">
        <v>-9.5085499999999996</v>
      </c>
      <c r="T111" s="23">
        <f t="shared" si="6"/>
        <v>0.75497685185185182</v>
      </c>
      <c r="U111" s="44">
        <v>0.71331018518518519</v>
      </c>
      <c r="V111" s="47"/>
      <c r="W111" s="47"/>
      <c r="AP111" s="38">
        <v>60</v>
      </c>
      <c r="AQ111" s="38">
        <v>16</v>
      </c>
      <c r="AR111" s="43" t="s">
        <v>107</v>
      </c>
      <c r="AS111" s="15">
        <v>0</v>
      </c>
      <c r="AT111" s="52" t="s">
        <v>88</v>
      </c>
      <c r="AU111" s="15">
        <v>2</v>
      </c>
      <c r="AV111" s="15">
        <v>2</v>
      </c>
      <c r="AW111" s="15">
        <v>6</v>
      </c>
      <c r="AX111" s="45" t="s">
        <v>138</v>
      </c>
      <c r="AY111" s="38">
        <v>3</v>
      </c>
      <c r="AZ111" s="46" t="s">
        <v>62</v>
      </c>
      <c r="BA111" s="46"/>
      <c r="BB111" s="47"/>
      <c r="BC111" s="47"/>
      <c r="BF111" s="15"/>
    </row>
    <row r="112" spans="1:58" ht="18" customHeight="1" x14ac:dyDescent="0.35">
      <c r="A112" s="53">
        <v>44782</v>
      </c>
      <c r="B112" s="46" t="s">
        <v>143</v>
      </c>
      <c r="C112" s="72"/>
      <c r="D112" s="74" t="s">
        <v>169</v>
      </c>
      <c r="E112" s="46" t="s">
        <v>57</v>
      </c>
      <c r="F112" s="57" t="s">
        <v>58</v>
      </c>
      <c r="G112" s="76" t="s">
        <v>173</v>
      </c>
      <c r="H112" s="67"/>
      <c r="I112" s="46" t="s">
        <v>139</v>
      </c>
      <c r="J112" s="76" t="s">
        <v>173</v>
      </c>
      <c r="K112" s="76" t="s">
        <v>173</v>
      </c>
      <c r="L112" s="44">
        <v>0.48751157407407408</v>
      </c>
      <c r="M112" s="44">
        <v>0.53429398148148144</v>
      </c>
      <c r="N112" s="44">
        <f t="shared" si="4"/>
        <v>4.6782407407407356E-2</v>
      </c>
      <c r="O112" s="21">
        <f t="shared" si="5"/>
        <v>67.36666666666666</v>
      </c>
      <c r="P112" s="22">
        <v>52.628083333333336</v>
      </c>
      <c r="Q112" s="22">
        <v>-9.5036500000000004</v>
      </c>
      <c r="R112" s="22">
        <v>52.553333333333335</v>
      </c>
      <c r="S112" s="22">
        <v>-9.8011999999999997</v>
      </c>
      <c r="T112" s="23">
        <f>L112+1/24</f>
        <v>0.52917824074074071</v>
      </c>
      <c r="U112" s="44">
        <v>0.48751157407407408</v>
      </c>
      <c r="V112" s="47"/>
      <c r="W112" s="47"/>
      <c r="AP112" s="38">
        <v>219</v>
      </c>
      <c r="AQ112" s="38">
        <v>8</v>
      </c>
      <c r="AR112" s="43" t="s">
        <v>107</v>
      </c>
      <c r="AS112" s="15">
        <v>0</v>
      </c>
      <c r="AT112" s="60" t="s">
        <v>60</v>
      </c>
      <c r="AU112" s="15">
        <v>0</v>
      </c>
      <c r="AV112" s="15">
        <v>2</v>
      </c>
      <c r="AW112" s="15">
        <v>5</v>
      </c>
      <c r="AX112" s="38" t="s">
        <v>102</v>
      </c>
      <c r="AY112" s="38">
        <v>2</v>
      </c>
      <c r="AZ112" s="15" t="s">
        <v>62</v>
      </c>
      <c r="BB112" s="47"/>
      <c r="BC112" s="47"/>
      <c r="BF112" s="15"/>
    </row>
    <row r="113" spans="1:58" ht="18" customHeight="1" x14ac:dyDescent="0.35">
      <c r="A113" s="53">
        <v>44782</v>
      </c>
      <c r="B113" s="46" t="s">
        <v>143</v>
      </c>
      <c r="C113" s="72"/>
      <c r="D113" s="74" t="s">
        <v>75</v>
      </c>
      <c r="E113" s="46" t="s">
        <v>57</v>
      </c>
      <c r="F113" s="57" t="s">
        <v>58</v>
      </c>
      <c r="G113" s="76" t="s">
        <v>173</v>
      </c>
      <c r="H113" s="67"/>
      <c r="I113" s="46" t="s">
        <v>139</v>
      </c>
      <c r="J113" s="76" t="s">
        <v>173</v>
      </c>
      <c r="K113" s="76" t="s">
        <v>173</v>
      </c>
      <c r="L113" s="44">
        <v>0.48751157407407408</v>
      </c>
      <c r="M113" s="44">
        <v>0.53429398148148144</v>
      </c>
      <c r="N113" s="44">
        <f t="shared" si="4"/>
        <v>4.6782407407407356E-2</v>
      </c>
      <c r="O113" s="21">
        <f t="shared" si="5"/>
        <v>67.36666666666666</v>
      </c>
      <c r="P113" s="22">
        <v>52.628083333333336</v>
      </c>
      <c r="Q113" s="22">
        <v>-9.5036500000000004</v>
      </c>
      <c r="R113" s="22">
        <v>52.601466666666667</v>
      </c>
      <c r="S113" s="22">
        <v>-9.6074666666666673</v>
      </c>
      <c r="T113" s="23">
        <f t="shared" si="6"/>
        <v>0.52917824074074071</v>
      </c>
      <c r="U113" s="44">
        <v>0.48751157407407408</v>
      </c>
      <c r="V113" s="47"/>
      <c r="W113" s="47"/>
      <c r="AP113" s="38">
        <v>219</v>
      </c>
      <c r="AQ113" s="38">
        <v>8</v>
      </c>
      <c r="AR113" s="43" t="s">
        <v>107</v>
      </c>
      <c r="AS113" s="15">
        <v>0</v>
      </c>
      <c r="AT113" s="60" t="s">
        <v>60</v>
      </c>
      <c r="AU113" s="15">
        <v>0</v>
      </c>
      <c r="AV113" s="15">
        <v>2</v>
      </c>
      <c r="AW113" s="15">
        <v>5</v>
      </c>
      <c r="AX113" s="38" t="s">
        <v>102</v>
      </c>
      <c r="AY113" s="38">
        <v>2</v>
      </c>
      <c r="AZ113" s="15" t="s">
        <v>62</v>
      </c>
      <c r="BB113" s="47"/>
      <c r="BC113" s="47"/>
      <c r="BF113" s="15"/>
    </row>
    <row r="114" spans="1:58" ht="18" customHeight="1" x14ac:dyDescent="0.35">
      <c r="A114" s="53">
        <v>44782</v>
      </c>
      <c r="B114" s="15" t="s">
        <v>143</v>
      </c>
      <c r="C114" s="72"/>
      <c r="D114" s="75" t="s">
        <v>75</v>
      </c>
      <c r="E114" s="15" t="s">
        <v>57</v>
      </c>
      <c r="F114" s="15" t="s">
        <v>58</v>
      </c>
      <c r="G114" s="76" t="s">
        <v>173</v>
      </c>
      <c r="H114" s="67"/>
      <c r="I114" s="15" t="s">
        <v>139</v>
      </c>
      <c r="J114" s="76" t="s">
        <v>173</v>
      </c>
      <c r="K114" s="76" t="s">
        <v>173</v>
      </c>
      <c r="L114" s="44">
        <v>0.48751157407407408</v>
      </c>
      <c r="M114" s="44">
        <v>0.53429398148148144</v>
      </c>
      <c r="N114" s="44">
        <f t="shared" si="4"/>
        <v>4.6782407407407356E-2</v>
      </c>
      <c r="O114" s="21">
        <f t="shared" si="5"/>
        <v>67.36666666666666</v>
      </c>
      <c r="P114" s="22">
        <v>52.601466666666667</v>
      </c>
      <c r="Q114" s="22">
        <v>-9.6074666666666673</v>
      </c>
      <c r="R114" s="22">
        <v>52.565033333333332</v>
      </c>
      <c r="S114" s="22">
        <v>-9.7616166666666668</v>
      </c>
      <c r="T114" s="23">
        <f t="shared" si="6"/>
        <v>0.54525462962962956</v>
      </c>
      <c r="U114" s="44">
        <v>0.50358796296296293</v>
      </c>
      <c r="V114" s="47"/>
      <c r="W114" s="47"/>
      <c r="AP114" s="38">
        <v>244</v>
      </c>
      <c r="AQ114" s="38">
        <v>11</v>
      </c>
      <c r="AR114" s="43" t="s">
        <v>107</v>
      </c>
      <c r="AS114" s="15">
        <v>0</v>
      </c>
      <c r="AT114" s="60" t="s">
        <v>60</v>
      </c>
      <c r="AU114" s="15">
        <v>1</v>
      </c>
      <c r="AV114" s="15">
        <v>2</v>
      </c>
      <c r="AW114" s="15">
        <v>5</v>
      </c>
      <c r="AX114" s="38" t="s">
        <v>102</v>
      </c>
      <c r="AY114" s="38">
        <v>2</v>
      </c>
      <c r="AZ114" s="15" t="s">
        <v>62</v>
      </c>
      <c r="BB114" s="47"/>
      <c r="BC114" s="47"/>
      <c r="BF114" s="15"/>
    </row>
    <row r="115" spans="1:58" ht="18" customHeight="1" x14ac:dyDescent="0.35">
      <c r="A115" s="53">
        <v>44782</v>
      </c>
      <c r="B115" s="15" t="s">
        <v>143</v>
      </c>
      <c r="C115" s="72"/>
      <c r="D115" s="75" t="s">
        <v>75</v>
      </c>
      <c r="E115" s="15" t="s">
        <v>57</v>
      </c>
      <c r="F115" s="15" t="s">
        <v>58</v>
      </c>
      <c r="G115" s="76" t="s">
        <v>173</v>
      </c>
      <c r="H115" s="67"/>
      <c r="I115" s="15" t="s">
        <v>139</v>
      </c>
      <c r="J115" s="76" t="s">
        <v>173</v>
      </c>
      <c r="K115" s="76" t="s">
        <v>173</v>
      </c>
      <c r="L115" s="44">
        <v>0.48751157407407408</v>
      </c>
      <c r="M115" s="44">
        <v>0.53429398148148144</v>
      </c>
      <c r="N115" s="44">
        <f t="shared" si="4"/>
        <v>4.6782407407407356E-2</v>
      </c>
      <c r="O115" s="21">
        <f t="shared" si="5"/>
        <v>67.36666666666666</v>
      </c>
      <c r="P115" s="22">
        <v>52.565033333333332</v>
      </c>
      <c r="Q115" s="22">
        <v>-9.7616166666666668</v>
      </c>
      <c r="R115" s="22">
        <v>52.552500000000002</v>
      </c>
      <c r="S115" s="22">
        <v>-9.8011333333333326</v>
      </c>
      <c r="T115" s="23">
        <f>U115+1/24</f>
        <v>0.56937499999999996</v>
      </c>
      <c r="U115" s="44">
        <v>0.52770833333333333</v>
      </c>
      <c r="V115" s="47"/>
      <c r="W115" s="47"/>
      <c r="AP115" s="38">
        <v>250</v>
      </c>
      <c r="AQ115" s="38">
        <v>11</v>
      </c>
      <c r="AR115" s="43" t="s">
        <v>107</v>
      </c>
      <c r="AS115" s="15">
        <v>0</v>
      </c>
      <c r="AT115" s="60" t="s">
        <v>60</v>
      </c>
      <c r="AU115" s="15">
        <v>2</v>
      </c>
      <c r="AV115" s="15">
        <v>2</v>
      </c>
      <c r="AW115" s="15">
        <v>5</v>
      </c>
      <c r="AX115" s="38" t="s">
        <v>102</v>
      </c>
      <c r="AY115" s="38">
        <v>2</v>
      </c>
      <c r="AZ115" s="15" t="s">
        <v>62</v>
      </c>
      <c r="BB115" s="47"/>
      <c r="BC115" s="47"/>
      <c r="BF115" s="15"/>
    </row>
    <row r="116" spans="1:58" ht="18" customHeight="1" x14ac:dyDescent="0.35">
      <c r="A116" s="53">
        <v>44782</v>
      </c>
      <c r="B116" s="15" t="s">
        <v>143</v>
      </c>
      <c r="C116" s="72"/>
      <c r="D116" s="74" t="s">
        <v>92</v>
      </c>
      <c r="E116" s="46" t="s">
        <v>93</v>
      </c>
      <c r="F116" s="46" t="s">
        <v>58</v>
      </c>
      <c r="G116" s="76" t="s">
        <v>173</v>
      </c>
      <c r="H116" s="67"/>
      <c r="I116" s="46" t="s">
        <v>139</v>
      </c>
      <c r="J116" s="76" t="s">
        <v>173</v>
      </c>
      <c r="K116" s="76" t="s">
        <v>173</v>
      </c>
      <c r="L116" s="44">
        <v>0.53429398148148144</v>
      </c>
      <c r="M116" s="44">
        <v>0.61305555555555558</v>
      </c>
      <c r="N116" s="44">
        <f t="shared" si="4"/>
        <v>7.8761574074074137E-2</v>
      </c>
      <c r="O116" s="21">
        <f t="shared" si="5"/>
        <v>113.41666666666667</v>
      </c>
      <c r="P116" s="22">
        <v>52.553333333333335</v>
      </c>
      <c r="Q116" s="22">
        <v>-9.8011999999999997</v>
      </c>
      <c r="R116" s="22">
        <v>52.552500000000002</v>
      </c>
      <c r="S116" s="22">
        <v>-9.8011333333333326</v>
      </c>
      <c r="T116" s="23">
        <f>U116+1/24</f>
        <v>0.57596064814814807</v>
      </c>
      <c r="U116" s="44">
        <v>0.53429398148148144</v>
      </c>
      <c r="V116" s="47"/>
      <c r="W116" s="47"/>
      <c r="AP116" s="38">
        <v>173</v>
      </c>
      <c r="AQ116" s="38">
        <v>6</v>
      </c>
      <c r="AR116" s="43" t="s">
        <v>107</v>
      </c>
      <c r="AS116" s="15">
        <v>0</v>
      </c>
      <c r="AT116" s="60" t="s">
        <v>60</v>
      </c>
      <c r="AU116" s="15">
        <v>2</v>
      </c>
      <c r="AV116" s="15">
        <v>2</v>
      </c>
      <c r="AW116" s="15">
        <v>5</v>
      </c>
      <c r="AX116" s="38" t="s">
        <v>102</v>
      </c>
      <c r="AY116" s="38">
        <v>2</v>
      </c>
      <c r="AZ116" s="15" t="s">
        <v>62</v>
      </c>
      <c r="BB116" s="47"/>
      <c r="BC116" s="47"/>
      <c r="BE116" s="46" t="s">
        <v>144</v>
      </c>
      <c r="BF116" s="15"/>
    </row>
    <row r="117" spans="1:58" ht="18" customHeight="1" x14ac:dyDescent="0.35">
      <c r="A117" s="53">
        <v>44782</v>
      </c>
      <c r="B117" s="15" t="s">
        <v>143</v>
      </c>
      <c r="C117" s="72">
        <v>38</v>
      </c>
      <c r="D117" s="75" t="s">
        <v>65</v>
      </c>
      <c r="E117" s="46" t="s">
        <v>93</v>
      </c>
      <c r="F117" s="15" t="s">
        <v>58</v>
      </c>
      <c r="G117" s="76" t="s">
        <v>173</v>
      </c>
      <c r="H117" s="67"/>
      <c r="I117" s="15" t="s">
        <v>139</v>
      </c>
      <c r="J117" s="76" t="s">
        <v>173</v>
      </c>
      <c r="K117" s="76" t="s">
        <v>173</v>
      </c>
      <c r="L117" s="44">
        <v>0.53429398148148144</v>
      </c>
      <c r="M117" s="44">
        <v>0.61305555555555558</v>
      </c>
      <c r="N117" s="44">
        <f t="shared" si="4"/>
        <v>7.8761574074074137E-2</v>
      </c>
      <c r="O117" s="21">
        <f t="shared" si="5"/>
        <v>113.41666666666667</v>
      </c>
      <c r="P117" s="22">
        <v>52.552066666666668</v>
      </c>
      <c r="Q117" s="22">
        <v>-9.8614166666666669</v>
      </c>
      <c r="R117" s="22">
        <v>52.535466666666665</v>
      </c>
      <c r="S117" s="22">
        <v>-9.8771500000000003</v>
      </c>
      <c r="T117" s="23">
        <f t="shared" ref="T117:T179" si="7">U117+1/24</f>
        <v>0.58476851851851852</v>
      </c>
      <c r="U117" s="44">
        <v>0.54310185185185189</v>
      </c>
      <c r="V117" s="47"/>
      <c r="W117" s="47"/>
      <c r="X117" s="48" t="s">
        <v>66</v>
      </c>
      <c r="Y117" s="15">
        <v>12</v>
      </c>
      <c r="Z117" s="15">
        <v>14</v>
      </c>
      <c r="AA117" s="15">
        <v>18</v>
      </c>
      <c r="AB117" s="15">
        <v>12</v>
      </c>
      <c r="AD117" s="15">
        <v>2</v>
      </c>
      <c r="AF117" s="46" t="s">
        <v>67</v>
      </c>
      <c r="AG117" s="46" t="s">
        <v>78</v>
      </c>
      <c r="AH117" s="46" t="s">
        <v>97</v>
      </c>
      <c r="AI117" s="46" t="s">
        <v>68</v>
      </c>
      <c r="AJ117" s="46" t="s">
        <v>69</v>
      </c>
      <c r="AP117" s="38">
        <v>264</v>
      </c>
      <c r="AQ117" s="38">
        <v>7</v>
      </c>
      <c r="AR117" s="43" t="s">
        <v>107</v>
      </c>
      <c r="AS117" s="15">
        <v>0</v>
      </c>
      <c r="AT117" s="52" t="s">
        <v>60</v>
      </c>
      <c r="AU117" s="15">
        <v>2</v>
      </c>
      <c r="AV117" s="15">
        <v>2</v>
      </c>
      <c r="AW117" s="15">
        <v>5</v>
      </c>
      <c r="AX117" s="45" t="s">
        <v>102</v>
      </c>
      <c r="AY117" s="38">
        <v>2</v>
      </c>
      <c r="AZ117" s="46" t="s">
        <v>62</v>
      </c>
      <c r="BA117" s="46"/>
      <c r="BB117" s="47"/>
      <c r="BC117" s="47"/>
      <c r="BD117" s="46" t="s">
        <v>70</v>
      </c>
      <c r="BE117" s="46" t="s">
        <v>145</v>
      </c>
      <c r="BF117" s="15"/>
    </row>
    <row r="118" spans="1:58" ht="18" customHeight="1" x14ac:dyDescent="0.35">
      <c r="A118" s="53">
        <v>44782</v>
      </c>
      <c r="B118" s="15" t="s">
        <v>143</v>
      </c>
      <c r="C118" s="72"/>
      <c r="D118" s="74" t="s">
        <v>92</v>
      </c>
      <c r="E118" s="46" t="s">
        <v>57</v>
      </c>
      <c r="F118" s="46" t="s">
        <v>58</v>
      </c>
      <c r="G118" s="76" t="s">
        <v>173</v>
      </c>
      <c r="H118" s="67"/>
      <c r="I118" s="46" t="s">
        <v>139</v>
      </c>
      <c r="J118" s="76" t="s">
        <v>173</v>
      </c>
      <c r="K118" s="76" t="s">
        <v>173</v>
      </c>
      <c r="L118" s="44">
        <v>0.61305555555555558</v>
      </c>
      <c r="M118" s="51">
        <v>0.80145833333333327</v>
      </c>
      <c r="N118" s="44">
        <f t="shared" si="4"/>
        <v>0.1884027777777777</v>
      </c>
      <c r="O118" s="21">
        <f t="shared" si="5"/>
        <v>271.3</v>
      </c>
      <c r="P118" s="22">
        <v>52.552500000000002</v>
      </c>
      <c r="Q118" s="22">
        <v>-9.8011333333333326</v>
      </c>
      <c r="R118" s="22">
        <v>52.626849999999997</v>
      </c>
      <c r="S118" s="22">
        <v>-9.5022166666666674</v>
      </c>
      <c r="T118" s="23">
        <f t="shared" si="7"/>
        <v>0.65472222222222221</v>
      </c>
      <c r="U118" s="44">
        <v>0.61305555555555558</v>
      </c>
      <c r="V118" s="47"/>
      <c r="W118" s="47"/>
      <c r="X118" s="48"/>
      <c r="AF118" s="46"/>
      <c r="AG118" s="46"/>
      <c r="AH118" s="46"/>
      <c r="AI118" s="46"/>
      <c r="AJ118" s="46"/>
      <c r="AP118" s="38">
        <v>180</v>
      </c>
      <c r="AQ118" s="38">
        <v>7</v>
      </c>
      <c r="AR118" s="43" t="s">
        <v>107</v>
      </c>
      <c r="AS118" s="15">
        <v>0</v>
      </c>
      <c r="AT118" s="52" t="s">
        <v>60</v>
      </c>
      <c r="AU118" s="15">
        <v>2</v>
      </c>
      <c r="AV118" s="15">
        <v>2</v>
      </c>
      <c r="AW118" s="15">
        <v>5</v>
      </c>
      <c r="AX118" s="45" t="s">
        <v>102</v>
      </c>
      <c r="AY118" s="38">
        <v>2</v>
      </c>
      <c r="AZ118" s="46" t="s">
        <v>62</v>
      </c>
      <c r="BA118" s="46"/>
      <c r="BB118" s="47"/>
      <c r="BC118" s="47"/>
      <c r="BD118" s="46"/>
      <c r="BE118" s="46" t="s">
        <v>105</v>
      </c>
      <c r="BF118" s="15"/>
    </row>
    <row r="119" spans="1:58" ht="18" customHeight="1" x14ac:dyDescent="0.35">
      <c r="A119" s="53">
        <v>44782</v>
      </c>
      <c r="B119" s="46" t="s">
        <v>143</v>
      </c>
      <c r="C119" s="72"/>
      <c r="D119" s="74" t="s">
        <v>75</v>
      </c>
      <c r="E119" s="46" t="s">
        <v>57</v>
      </c>
      <c r="F119" s="46" t="s">
        <v>58</v>
      </c>
      <c r="G119" s="76" t="s">
        <v>173</v>
      </c>
      <c r="H119" s="67"/>
      <c r="I119" s="46" t="s">
        <v>139</v>
      </c>
      <c r="J119" s="76" t="s">
        <v>173</v>
      </c>
      <c r="K119" s="76" t="s">
        <v>173</v>
      </c>
      <c r="L119" s="44">
        <v>0.61305555555555558</v>
      </c>
      <c r="M119" s="51">
        <v>0.80145833333333327</v>
      </c>
      <c r="N119" s="44">
        <f t="shared" si="4"/>
        <v>0.1884027777777777</v>
      </c>
      <c r="O119" s="21">
        <f t="shared" si="5"/>
        <v>271.3</v>
      </c>
      <c r="P119" s="22">
        <v>52.552500000000002</v>
      </c>
      <c r="Q119" s="22">
        <v>-9.8011333333333326</v>
      </c>
      <c r="R119" s="22">
        <v>52.585299999999997</v>
      </c>
      <c r="S119" s="22">
        <v>-9.4768333333333334</v>
      </c>
      <c r="T119" s="23">
        <f t="shared" si="7"/>
        <v>0.65472222222222221</v>
      </c>
      <c r="U119" s="44">
        <v>0.61305555555555558</v>
      </c>
      <c r="V119" s="47"/>
      <c r="W119" s="47"/>
      <c r="AP119" s="38">
        <v>180</v>
      </c>
      <c r="AQ119" s="38">
        <v>7</v>
      </c>
      <c r="AR119" s="43" t="s">
        <v>107</v>
      </c>
      <c r="AS119" s="15">
        <v>0</v>
      </c>
      <c r="AT119" s="52" t="s">
        <v>88</v>
      </c>
      <c r="AU119" s="15">
        <v>2</v>
      </c>
      <c r="AV119" s="15">
        <v>2</v>
      </c>
      <c r="AW119" s="15">
        <v>5</v>
      </c>
      <c r="AX119" s="45" t="s">
        <v>102</v>
      </c>
      <c r="AY119" s="38">
        <v>2</v>
      </c>
      <c r="AZ119" s="46" t="s">
        <v>62</v>
      </c>
      <c r="BA119" s="46"/>
      <c r="BB119" s="47"/>
      <c r="BC119" s="47"/>
      <c r="BF119" s="15"/>
    </row>
    <row r="120" spans="1:58" ht="18" customHeight="1" x14ac:dyDescent="0.35">
      <c r="A120" s="53">
        <v>44782</v>
      </c>
      <c r="B120" s="46" t="s">
        <v>143</v>
      </c>
      <c r="C120" s="72"/>
      <c r="D120" s="74" t="s">
        <v>75</v>
      </c>
      <c r="E120" s="46" t="s">
        <v>57</v>
      </c>
      <c r="F120" s="46" t="s">
        <v>58</v>
      </c>
      <c r="G120" s="76" t="s">
        <v>173</v>
      </c>
      <c r="H120" s="67"/>
      <c r="I120" s="46" t="s">
        <v>139</v>
      </c>
      <c r="J120" s="76" t="s">
        <v>173</v>
      </c>
      <c r="K120" s="76" t="s">
        <v>173</v>
      </c>
      <c r="L120" s="44">
        <v>0.61305555555555558</v>
      </c>
      <c r="M120" s="51">
        <v>0.80145833333333327</v>
      </c>
      <c r="N120" s="44">
        <f t="shared" si="4"/>
        <v>0.1884027777777777</v>
      </c>
      <c r="O120" s="21">
        <f t="shared" si="5"/>
        <v>271.3</v>
      </c>
      <c r="P120" s="22">
        <v>52.585299999999997</v>
      </c>
      <c r="Q120" s="22">
        <v>-9.4768333333333334</v>
      </c>
      <c r="R120" s="22">
        <v>52.600650000000002</v>
      </c>
      <c r="S120" s="22">
        <v>-9.4035166666666665</v>
      </c>
      <c r="T120" s="23">
        <f t="shared" si="7"/>
        <v>0.72328703703703701</v>
      </c>
      <c r="U120" s="44">
        <v>0.68162037037037038</v>
      </c>
      <c r="V120" s="47"/>
      <c r="W120" s="47"/>
      <c r="AP120" s="38">
        <v>91</v>
      </c>
      <c r="AQ120" s="38">
        <v>9</v>
      </c>
      <c r="AR120" s="43" t="s">
        <v>107</v>
      </c>
      <c r="AS120" s="15">
        <v>0</v>
      </c>
      <c r="AT120" s="60" t="s">
        <v>88</v>
      </c>
      <c r="AU120" s="15">
        <v>3</v>
      </c>
      <c r="AV120" s="15">
        <v>2</v>
      </c>
      <c r="AW120" s="15">
        <v>5</v>
      </c>
      <c r="AX120" s="38" t="s">
        <v>102</v>
      </c>
      <c r="AY120" s="38">
        <v>2</v>
      </c>
      <c r="AZ120" s="15" t="s">
        <v>62</v>
      </c>
      <c r="BB120" s="47"/>
      <c r="BC120" s="47"/>
      <c r="BF120" s="15"/>
    </row>
    <row r="121" spans="1:58" ht="18" customHeight="1" x14ac:dyDescent="0.35">
      <c r="A121" s="53">
        <v>44782</v>
      </c>
      <c r="B121" s="15" t="s">
        <v>143</v>
      </c>
      <c r="C121" s="72">
        <v>39</v>
      </c>
      <c r="D121" s="75" t="s">
        <v>65</v>
      </c>
      <c r="E121" s="15" t="s">
        <v>57</v>
      </c>
      <c r="F121" s="15" t="s">
        <v>58</v>
      </c>
      <c r="G121" s="76" t="s">
        <v>173</v>
      </c>
      <c r="H121" s="67"/>
      <c r="I121" s="15" t="s">
        <v>139</v>
      </c>
      <c r="J121" s="76" t="s">
        <v>173</v>
      </c>
      <c r="K121" s="76" t="s">
        <v>173</v>
      </c>
      <c r="L121" s="44">
        <v>0.61305555555555558</v>
      </c>
      <c r="M121" s="51">
        <v>0.80145833333333327</v>
      </c>
      <c r="N121" s="44">
        <f t="shared" si="4"/>
        <v>0.1884027777777777</v>
      </c>
      <c r="O121" s="21">
        <f t="shared" si="5"/>
        <v>271.3</v>
      </c>
      <c r="P121" s="15">
        <v>52.594964500000003</v>
      </c>
      <c r="Q121" s="15">
        <v>-9.3661478999999996</v>
      </c>
      <c r="R121" s="15">
        <v>52.599271379999998</v>
      </c>
      <c r="S121" s="15">
        <v>-9.3642429400000005</v>
      </c>
      <c r="T121" s="23">
        <f t="shared" si="7"/>
        <v>0.74528935185185186</v>
      </c>
      <c r="U121" s="44">
        <v>0.70362268518518523</v>
      </c>
      <c r="V121" s="47"/>
      <c r="W121" s="47"/>
      <c r="X121" s="48" t="s">
        <v>66</v>
      </c>
      <c r="Y121" s="15">
        <v>16</v>
      </c>
      <c r="Z121" s="15">
        <v>18</v>
      </c>
      <c r="AA121" s="15">
        <v>19</v>
      </c>
      <c r="AB121" s="15">
        <v>11</v>
      </c>
      <c r="AD121" s="15">
        <v>4</v>
      </c>
      <c r="AE121" s="15">
        <v>3</v>
      </c>
      <c r="AF121" s="15" t="s">
        <v>123</v>
      </c>
      <c r="AI121" s="15" t="s">
        <v>68</v>
      </c>
      <c r="AJ121" s="15" t="s">
        <v>69</v>
      </c>
      <c r="AP121" s="38">
        <v>69</v>
      </c>
      <c r="AQ121" s="38">
        <v>2</v>
      </c>
      <c r="AR121" s="43" t="s">
        <v>107</v>
      </c>
      <c r="AS121" s="15">
        <v>0</v>
      </c>
      <c r="AT121" s="60" t="s">
        <v>88</v>
      </c>
      <c r="AU121" s="15">
        <v>3</v>
      </c>
      <c r="AV121" s="15">
        <v>2</v>
      </c>
      <c r="AW121" s="15">
        <v>5</v>
      </c>
      <c r="AX121" s="38" t="s">
        <v>102</v>
      </c>
      <c r="AY121" s="38">
        <v>2</v>
      </c>
      <c r="AZ121" s="15" t="s">
        <v>62</v>
      </c>
      <c r="BB121" s="47"/>
      <c r="BC121" s="47"/>
      <c r="BD121" s="15" t="s">
        <v>69</v>
      </c>
      <c r="BE121" s="15" t="s">
        <v>146</v>
      </c>
      <c r="BF121" s="15"/>
    </row>
    <row r="122" spans="1:58" ht="18" customHeight="1" x14ac:dyDescent="0.35">
      <c r="A122" s="53">
        <v>44782</v>
      </c>
      <c r="B122" s="15" t="s">
        <v>143</v>
      </c>
      <c r="C122" s="72"/>
      <c r="D122" s="75" t="s">
        <v>75</v>
      </c>
      <c r="E122" s="15" t="s">
        <v>57</v>
      </c>
      <c r="F122" s="15" t="s">
        <v>58</v>
      </c>
      <c r="G122" s="76" t="s">
        <v>173</v>
      </c>
      <c r="H122" s="67"/>
      <c r="I122" s="15" t="s">
        <v>139</v>
      </c>
      <c r="J122" s="76" t="s">
        <v>173</v>
      </c>
      <c r="K122" s="76" t="s">
        <v>173</v>
      </c>
      <c r="L122" s="44">
        <v>0.61305555555555558</v>
      </c>
      <c r="M122" s="51">
        <v>0.80145833333333327</v>
      </c>
      <c r="N122" s="44">
        <f t="shared" si="4"/>
        <v>0.1884027777777777</v>
      </c>
      <c r="O122" s="21">
        <f t="shared" si="5"/>
        <v>271.3</v>
      </c>
      <c r="P122" s="22">
        <v>52.600650000000002</v>
      </c>
      <c r="Q122" s="22">
        <v>-9.4035166666666665</v>
      </c>
      <c r="R122" s="15">
        <v>52.60603725</v>
      </c>
      <c r="S122" s="15">
        <v>-9.4495567200000004</v>
      </c>
      <c r="T122" s="23">
        <f t="shared" si="7"/>
        <v>0.78687499999999999</v>
      </c>
      <c r="U122" s="44">
        <v>0.74520833333333336</v>
      </c>
      <c r="V122" s="47"/>
      <c r="W122" s="47"/>
      <c r="AP122" s="38">
        <v>271</v>
      </c>
      <c r="AQ122" s="38">
        <v>12</v>
      </c>
      <c r="AR122" s="43" t="s">
        <v>107</v>
      </c>
      <c r="AS122" s="15">
        <v>0</v>
      </c>
      <c r="AT122" s="60" t="s">
        <v>88</v>
      </c>
      <c r="AU122" s="15">
        <v>1</v>
      </c>
      <c r="AV122" s="15">
        <v>2</v>
      </c>
      <c r="AW122" s="15">
        <v>5</v>
      </c>
      <c r="AX122" s="38" t="s">
        <v>102</v>
      </c>
      <c r="AY122" s="38">
        <v>2</v>
      </c>
      <c r="AZ122" s="15" t="s">
        <v>62</v>
      </c>
      <c r="BB122" s="47"/>
      <c r="BC122" s="47"/>
      <c r="BF122" s="15"/>
    </row>
    <row r="123" spans="1:58" ht="18" customHeight="1" x14ac:dyDescent="0.35">
      <c r="A123" s="53">
        <v>44782</v>
      </c>
      <c r="B123" s="15" t="s">
        <v>143</v>
      </c>
      <c r="C123" s="72"/>
      <c r="D123" s="75" t="s">
        <v>75</v>
      </c>
      <c r="E123" s="15" t="s">
        <v>57</v>
      </c>
      <c r="F123" s="15" t="s">
        <v>58</v>
      </c>
      <c r="G123" s="76" t="s">
        <v>173</v>
      </c>
      <c r="H123" s="67"/>
      <c r="I123" s="15" t="s">
        <v>139</v>
      </c>
      <c r="J123" s="76" t="s">
        <v>173</v>
      </c>
      <c r="K123" s="76" t="s">
        <v>173</v>
      </c>
      <c r="L123" s="44">
        <v>0.61305555555555558</v>
      </c>
      <c r="M123" s="51">
        <v>0.80145833333333327</v>
      </c>
      <c r="N123" s="44">
        <f t="shared" si="4"/>
        <v>0.1884027777777777</v>
      </c>
      <c r="O123" s="21">
        <f t="shared" si="5"/>
        <v>271.3</v>
      </c>
      <c r="P123" s="15">
        <v>52.60603725</v>
      </c>
      <c r="Q123" s="15">
        <v>-9.4495567200000004</v>
      </c>
      <c r="R123" s="15">
        <v>52.614125369999996</v>
      </c>
      <c r="S123" s="15">
        <v>-9.4785359800000002</v>
      </c>
      <c r="T123" s="23">
        <f t="shared" si="7"/>
        <v>0.79306712962962955</v>
      </c>
      <c r="U123" s="44">
        <v>0.75140046296296292</v>
      </c>
      <c r="V123" s="47"/>
      <c r="W123" s="47"/>
      <c r="AP123" s="38">
        <v>291</v>
      </c>
      <c r="AQ123" s="38">
        <v>11</v>
      </c>
      <c r="AR123" s="43" t="s">
        <v>107</v>
      </c>
      <c r="AS123" s="15">
        <v>0</v>
      </c>
      <c r="AT123" s="60" t="s">
        <v>88</v>
      </c>
      <c r="AU123" s="15">
        <v>3</v>
      </c>
      <c r="AV123" s="15">
        <v>2</v>
      </c>
      <c r="AW123" s="15">
        <v>5</v>
      </c>
      <c r="AX123" s="38" t="s">
        <v>102</v>
      </c>
      <c r="AY123" s="38">
        <v>2</v>
      </c>
      <c r="AZ123" s="15" t="s">
        <v>62</v>
      </c>
      <c r="BB123" s="47"/>
      <c r="BC123" s="47"/>
      <c r="BF123" s="15"/>
    </row>
    <row r="124" spans="1:58" ht="18" customHeight="1" x14ac:dyDescent="0.35">
      <c r="A124" s="53">
        <v>44782</v>
      </c>
      <c r="B124" s="15" t="s">
        <v>143</v>
      </c>
      <c r="C124" s="72"/>
      <c r="D124" s="75" t="s">
        <v>75</v>
      </c>
      <c r="E124" s="15" t="s">
        <v>57</v>
      </c>
      <c r="F124" s="15" t="s">
        <v>58</v>
      </c>
      <c r="G124" s="76" t="s">
        <v>173</v>
      </c>
      <c r="H124" s="67"/>
      <c r="I124" s="15" t="s">
        <v>139</v>
      </c>
      <c r="J124" s="76" t="s">
        <v>173</v>
      </c>
      <c r="K124" s="76" t="s">
        <v>173</v>
      </c>
      <c r="L124" s="44">
        <v>0.61305555555555558</v>
      </c>
      <c r="M124" s="51">
        <v>0.80145833333333327</v>
      </c>
      <c r="N124" s="44">
        <f t="shared" si="4"/>
        <v>0.1884027777777777</v>
      </c>
      <c r="O124" s="21">
        <f t="shared" si="5"/>
        <v>271.3</v>
      </c>
      <c r="P124" s="15">
        <v>52.614125369999996</v>
      </c>
      <c r="Q124" s="15">
        <v>-9.4785359800000002</v>
      </c>
      <c r="R124" s="22">
        <v>52.626849999999997</v>
      </c>
      <c r="S124" s="22">
        <v>-9.5022166666666674</v>
      </c>
      <c r="T124" s="23">
        <f t="shared" si="7"/>
        <v>0.79729166666666673</v>
      </c>
      <c r="U124" s="44">
        <v>0.7556250000000001</v>
      </c>
      <c r="V124" s="47"/>
      <c r="W124" s="47"/>
      <c r="AP124" s="38">
        <v>304</v>
      </c>
      <c r="AQ124" s="38">
        <v>11</v>
      </c>
      <c r="AR124" s="43" t="s">
        <v>107</v>
      </c>
      <c r="AS124" s="15">
        <v>0</v>
      </c>
      <c r="AT124" s="60" t="s">
        <v>88</v>
      </c>
      <c r="AU124" s="15">
        <v>2</v>
      </c>
      <c r="AV124" s="15">
        <v>2</v>
      </c>
      <c r="AW124" s="15">
        <v>5</v>
      </c>
      <c r="AX124" s="38" t="s">
        <v>102</v>
      </c>
      <c r="AY124" s="38">
        <v>2</v>
      </c>
      <c r="AZ124" s="15" t="s">
        <v>62</v>
      </c>
      <c r="BB124" s="47"/>
      <c r="BC124" s="47"/>
      <c r="BF124" s="15"/>
    </row>
    <row r="125" spans="1:58" ht="18" customHeight="1" x14ac:dyDescent="0.35">
      <c r="A125" s="53">
        <v>44782</v>
      </c>
      <c r="B125" s="15" t="s">
        <v>143</v>
      </c>
      <c r="C125" s="72"/>
      <c r="D125" s="75" t="s">
        <v>81</v>
      </c>
      <c r="E125" s="15" t="s">
        <v>57</v>
      </c>
      <c r="F125" s="15" t="s">
        <v>58</v>
      </c>
      <c r="G125" s="76" t="s">
        <v>173</v>
      </c>
      <c r="H125" s="67"/>
      <c r="I125" s="15" t="s">
        <v>139</v>
      </c>
      <c r="J125" s="76" t="s">
        <v>173</v>
      </c>
      <c r="K125" s="76" t="s">
        <v>173</v>
      </c>
      <c r="L125" s="44">
        <v>0.61305555555555558</v>
      </c>
      <c r="M125" s="51">
        <v>0.80145833333333327</v>
      </c>
      <c r="N125" s="44">
        <f t="shared" si="4"/>
        <v>0.1884027777777777</v>
      </c>
      <c r="O125" s="21">
        <f t="shared" si="5"/>
        <v>271.3</v>
      </c>
      <c r="P125" s="22">
        <v>52.626849999999997</v>
      </c>
      <c r="Q125" s="22">
        <v>-9.5022166666666674</v>
      </c>
      <c r="R125" s="22">
        <v>52.626849999999997</v>
      </c>
      <c r="S125" s="22">
        <v>-9.5022166666666674</v>
      </c>
      <c r="T125" s="23">
        <f t="shared" si="7"/>
        <v>0.84337962962962953</v>
      </c>
      <c r="U125" s="44">
        <v>0.80171296296296291</v>
      </c>
      <c r="V125" s="47"/>
      <c r="W125" s="47"/>
      <c r="AP125" s="38">
        <v>305</v>
      </c>
      <c r="AQ125" s="38">
        <v>11</v>
      </c>
      <c r="AR125" s="43" t="s">
        <v>107</v>
      </c>
      <c r="AS125" s="15">
        <v>0</v>
      </c>
      <c r="AT125" s="60" t="s">
        <v>88</v>
      </c>
      <c r="AU125" s="15">
        <v>2</v>
      </c>
      <c r="AV125" s="15">
        <v>2</v>
      </c>
      <c r="AW125" s="15">
        <v>5</v>
      </c>
      <c r="AX125" s="38" t="s">
        <v>102</v>
      </c>
      <c r="AY125" s="38">
        <v>2</v>
      </c>
      <c r="AZ125" s="15" t="s">
        <v>62</v>
      </c>
      <c r="BB125" s="47"/>
      <c r="BC125" s="47"/>
      <c r="BF125" s="15"/>
    </row>
    <row r="126" spans="1:58" ht="18" customHeight="1" x14ac:dyDescent="0.35">
      <c r="A126" s="53">
        <v>44794</v>
      </c>
      <c r="B126" s="15" t="s">
        <v>147</v>
      </c>
      <c r="C126" s="72"/>
      <c r="D126" s="75" t="s">
        <v>56</v>
      </c>
      <c r="E126" s="46" t="s">
        <v>148</v>
      </c>
      <c r="F126" s="15" t="s">
        <v>58</v>
      </c>
      <c r="G126" s="76" t="s">
        <v>173</v>
      </c>
      <c r="H126" s="67"/>
      <c r="I126" s="15" t="s">
        <v>139</v>
      </c>
      <c r="J126" s="76" t="s">
        <v>173</v>
      </c>
      <c r="K126" s="76" t="s">
        <v>173</v>
      </c>
      <c r="L126" s="44">
        <v>0.43560185185185185</v>
      </c>
      <c r="M126" s="44">
        <v>0.44560185185185186</v>
      </c>
      <c r="N126" s="44">
        <f t="shared" si="4"/>
        <v>1.0000000000000009E-2</v>
      </c>
      <c r="O126" s="21">
        <f t="shared" si="5"/>
        <v>14.4</v>
      </c>
      <c r="P126" s="22">
        <v>52.628149999999998</v>
      </c>
      <c r="Q126" s="22">
        <v>-9.5035333333333334</v>
      </c>
      <c r="R126" s="22">
        <v>52.590733333333333</v>
      </c>
      <c r="S126" s="22">
        <v>-9.5220000000000002</v>
      </c>
      <c r="T126" s="23">
        <f t="shared" si="7"/>
        <v>0.47726851851851854</v>
      </c>
      <c r="U126" s="44">
        <v>0.43560185185185185</v>
      </c>
      <c r="V126" s="47"/>
      <c r="W126" s="47"/>
      <c r="AP126" s="38">
        <v>176</v>
      </c>
      <c r="AQ126" s="38">
        <v>12</v>
      </c>
      <c r="AR126" s="43" t="s">
        <v>107</v>
      </c>
      <c r="AS126" s="15">
        <v>0</v>
      </c>
      <c r="AT126" s="60" t="s">
        <v>88</v>
      </c>
      <c r="AU126" s="15">
        <v>0</v>
      </c>
      <c r="AV126" s="15">
        <v>2</v>
      </c>
      <c r="AW126" s="15">
        <v>5</v>
      </c>
      <c r="AX126" s="38" t="s">
        <v>61</v>
      </c>
      <c r="AY126" s="38">
        <v>2</v>
      </c>
      <c r="AZ126" s="15" t="s">
        <v>62</v>
      </c>
      <c r="BB126" s="47"/>
      <c r="BC126" s="47"/>
      <c r="BE126" s="15" t="s">
        <v>149</v>
      </c>
      <c r="BF126" s="15"/>
    </row>
    <row r="127" spans="1:58" ht="18" customHeight="1" x14ac:dyDescent="0.35">
      <c r="A127" s="53">
        <v>44794</v>
      </c>
      <c r="B127" s="15" t="s">
        <v>147</v>
      </c>
      <c r="C127" s="72"/>
      <c r="D127" s="75" t="s">
        <v>75</v>
      </c>
      <c r="E127" s="46" t="s">
        <v>148</v>
      </c>
      <c r="F127" s="15" t="s">
        <v>58</v>
      </c>
      <c r="G127" s="76" t="s">
        <v>173</v>
      </c>
      <c r="H127" s="67"/>
      <c r="I127" s="15" t="s">
        <v>139</v>
      </c>
      <c r="J127" s="76" t="s">
        <v>173</v>
      </c>
      <c r="K127" s="76" t="s">
        <v>173</v>
      </c>
      <c r="L127" s="44">
        <v>0.43560185185185185</v>
      </c>
      <c r="M127" s="44">
        <v>0.44560185185185186</v>
      </c>
      <c r="N127" s="44">
        <f t="shared" si="4"/>
        <v>1.0000000000000009E-2</v>
      </c>
      <c r="O127" s="21">
        <f t="shared" si="5"/>
        <v>14.4</v>
      </c>
      <c r="P127" s="22">
        <v>52.628149999999998</v>
      </c>
      <c r="Q127" s="22">
        <v>-9.5035333333333334</v>
      </c>
      <c r="T127" s="23">
        <f t="shared" si="7"/>
        <v>0.47726851851851854</v>
      </c>
      <c r="U127" s="44">
        <v>0.43560185185185185</v>
      </c>
      <c r="V127" s="47"/>
      <c r="W127" s="47"/>
      <c r="AP127" s="38">
        <v>176</v>
      </c>
      <c r="AQ127" s="38">
        <v>12</v>
      </c>
      <c r="AR127" s="43" t="s">
        <v>107</v>
      </c>
      <c r="AS127" s="15">
        <v>0</v>
      </c>
      <c r="AT127" s="60" t="s">
        <v>88</v>
      </c>
      <c r="AU127" s="15">
        <v>0</v>
      </c>
      <c r="AV127" s="15">
        <v>2</v>
      </c>
      <c r="AW127" s="15">
        <v>5</v>
      </c>
      <c r="AX127" s="38" t="s">
        <v>61</v>
      </c>
      <c r="AY127" s="38">
        <v>2</v>
      </c>
      <c r="AZ127" s="15" t="s">
        <v>62</v>
      </c>
      <c r="BB127" s="47"/>
      <c r="BC127" s="47"/>
      <c r="BF127" s="15"/>
    </row>
    <row r="128" spans="1:58" ht="18" customHeight="1" x14ac:dyDescent="0.35">
      <c r="A128" s="53">
        <v>44794</v>
      </c>
      <c r="B128" s="15" t="s">
        <v>147</v>
      </c>
      <c r="C128" s="72"/>
      <c r="D128" s="74" t="s">
        <v>92</v>
      </c>
      <c r="E128" s="15" t="s">
        <v>57</v>
      </c>
      <c r="F128" s="15" t="s">
        <v>58</v>
      </c>
      <c r="G128" s="76" t="s">
        <v>173</v>
      </c>
      <c r="H128" s="67"/>
      <c r="I128" s="15" t="s">
        <v>139</v>
      </c>
      <c r="J128" s="76" t="s">
        <v>173</v>
      </c>
      <c r="K128" s="76" t="s">
        <v>173</v>
      </c>
      <c r="L128" s="44">
        <v>0.44560185185185186</v>
      </c>
      <c r="M128" s="44">
        <v>0.45769675925925929</v>
      </c>
      <c r="N128" s="44">
        <f t="shared" si="4"/>
        <v>1.2094907407407429E-2</v>
      </c>
      <c r="O128" s="21">
        <f t="shared" si="5"/>
        <v>17.416666666666668</v>
      </c>
      <c r="P128" s="22">
        <v>52.590733333333333</v>
      </c>
      <c r="Q128" s="22">
        <v>-9.5220000000000002</v>
      </c>
      <c r="R128" s="22">
        <v>52.585466666666669</v>
      </c>
      <c r="S128" s="22">
        <v>-9.4412666666666674</v>
      </c>
      <c r="T128" s="23">
        <f t="shared" si="7"/>
        <v>0.48726851851851855</v>
      </c>
      <c r="U128" s="44">
        <v>0.44560185185185186</v>
      </c>
      <c r="V128" s="47"/>
      <c r="W128" s="47"/>
      <c r="AP128" s="38">
        <v>104</v>
      </c>
      <c r="AQ128" s="38">
        <v>11</v>
      </c>
      <c r="AR128" s="43" t="s">
        <v>107</v>
      </c>
      <c r="AS128" s="15">
        <v>0</v>
      </c>
      <c r="AT128" s="60" t="s">
        <v>88</v>
      </c>
      <c r="AU128" s="15">
        <v>0</v>
      </c>
      <c r="AV128" s="15">
        <v>2</v>
      </c>
      <c r="AW128" s="15">
        <v>5</v>
      </c>
      <c r="AX128" s="38" t="s">
        <v>61</v>
      </c>
      <c r="AY128" s="38">
        <v>2</v>
      </c>
      <c r="AZ128" s="15" t="s">
        <v>62</v>
      </c>
      <c r="BB128" s="47"/>
      <c r="BC128" s="47"/>
      <c r="BE128" s="15" t="s">
        <v>150</v>
      </c>
      <c r="BF128" s="15"/>
    </row>
    <row r="129" spans="1:58" ht="18" customHeight="1" x14ac:dyDescent="0.35">
      <c r="A129" s="53">
        <v>44794</v>
      </c>
      <c r="B129" s="15" t="s">
        <v>147</v>
      </c>
      <c r="C129" s="72"/>
      <c r="D129" s="75" t="s">
        <v>92</v>
      </c>
      <c r="E129" s="15" t="s">
        <v>93</v>
      </c>
      <c r="F129" s="15" t="s">
        <v>58</v>
      </c>
      <c r="G129" s="76" t="s">
        <v>173</v>
      </c>
      <c r="H129" s="67"/>
      <c r="I129" s="15" t="s">
        <v>139</v>
      </c>
      <c r="J129" s="76" t="s">
        <v>173</v>
      </c>
      <c r="K129" s="76" t="s">
        <v>173</v>
      </c>
      <c r="L129" s="44">
        <v>0.45769675925925929</v>
      </c>
      <c r="M129" s="44">
        <v>0.46244212962962966</v>
      </c>
      <c r="N129" s="44">
        <f t="shared" si="4"/>
        <v>4.745370370370372E-3</v>
      </c>
      <c r="O129" s="21">
        <f t="shared" si="5"/>
        <v>6.833333333333333</v>
      </c>
      <c r="P129" s="22">
        <v>52.585466666666669</v>
      </c>
      <c r="Q129" s="22">
        <v>-9.4412666666666674</v>
      </c>
      <c r="R129" s="22">
        <v>52.585183333333333</v>
      </c>
      <c r="S129" s="22">
        <v>-9.4377499999999994</v>
      </c>
      <c r="T129" s="23">
        <f t="shared" si="7"/>
        <v>0.49936342592592597</v>
      </c>
      <c r="U129" s="44">
        <v>0.45769675925925929</v>
      </c>
      <c r="V129" s="47"/>
      <c r="W129" s="47"/>
      <c r="AP129" s="38">
        <v>90</v>
      </c>
      <c r="AQ129" s="38">
        <v>9</v>
      </c>
      <c r="AR129" s="43" t="s">
        <v>107</v>
      </c>
      <c r="AS129" s="15">
        <v>0</v>
      </c>
      <c r="AT129" s="60" t="s">
        <v>88</v>
      </c>
      <c r="AU129" s="15">
        <v>0</v>
      </c>
      <c r="AV129" s="15">
        <v>2</v>
      </c>
      <c r="AW129" s="15">
        <v>5</v>
      </c>
      <c r="AX129" s="38" t="s">
        <v>61</v>
      </c>
      <c r="AY129" s="38">
        <v>2</v>
      </c>
      <c r="AZ129" s="15" t="s">
        <v>62</v>
      </c>
      <c r="BB129" s="47"/>
      <c r="BC129" s="47"/>
      <c r="BE129" s="15" t="s">
        <v>172</v>
      </c>
      <c r="BF129" s="15"/>
    </row>
    <row r="130" spans="1:58" ht="18" customHeight="1" x14ac:dyDescent="0.35">
      <c r="A130" s="53">
        <v>44794</v>
      </c>
      <c r="B130" s="15" t="s">
        <v>147</v>
      </c>
      <c r="C130" s="72"/>
      <c r="D130" s="75" t="s">
        <v>92</v>
      </c>
      <c r="E130" s="15" t="s">
        <v>57</v>
      </c>
      <c r="F130" s="15" t="s">
        <v>58</v>
      </c>
      <c r="G130" s="76" t="s">
        <v>173</v>
      </c>
      <c r="H130" s="67"/>
      <c r="I130" s="15" t="s">
        <v>139</v>
      </c>
      <c r="J130" s="76" t="s">
        <v>173</v>
      </c>
      <c r="K130" s="76" t="s">
        <v>173</v>
      </c>
      <c r="L130" s="44">
        <v>0.46244212962962966</v>
      </c>
      <c r="M130" s="44">
        <v>0.46386574074074072</v>
      </c>
      <c r="N130" s="44">
        <f t="shared" si="4"/>
        <v>1.4236111111110561E-3</v>
      </c>
      <c r="O130" s="21">
        <f t="shared" si="5"/>
        <v>2.0499999999999998</v>
      </c>
      <c r="P130" s="22">
        <v>52.585183333333333</v>
      </c>
      <c r="Q130" s="22">
        <v>-9.4377499999999994</v>
      </c>
      <c r="R130" s="22">
        <v>52.58605</v>
      </c>
      <c r="S130" s="22">
        <v>-9.4301333333333339</v>
      </c>
      <c r="T130" s="23">
        <f t="shared" si="7"/>
        <v>0.50410879629629635</v>
      </c>
      <c r="U130" s="44">
        <v>0.46244212962962966</v>
      </c>
      <c r="V130" s="47"/>
      <c r="W130" s="47"/>
      <c r="AP130" s="38">
        <v>71</v>
      </c>
      <c r="AQ130" s="38">
        <v>7</v>
      </c>
      <c r="AR130" s="43" t="s">
        <v>107</v>
      </c>
      <c r="AS130" s="15">
        <v>0</v>
      </c>
      <c r="AT130" s="60" t="s">
        <v>88</v>
      </c>
      <c r="AU130" s="15">
        <v>0</v>
      </c>
      <c r="AV130" s="15">
        <v>2</v>
      </c>
      <c r="AW130" s="15">
        <v>5</v>
      </c>
      <c r="AX130" s="38" t="s">
        <v>61</v>
      </c>
      <c r="AY130" s="38">
        <v>2</v>
      </c>
      <c r="AZ130" s="15" t="s">
        <v>62</v>
      </c>
      <c r="BB130" s="47"/>
      <c r="BC130" s="47"/>
      <c r="BE130" s="15" t="s">
        <v>151</v>
      </c>
      <c r="BF130" s="15"/>
    </row>
    <row r="131" spans="1:58" ht="18" customHeight="1" x14ac:dyDescent="0.35">
      <c r="A131" s="53">
        <v>44794</v>
      </c>
      <c r="B131" s="15" t="s">
        <v>147</v>
      </c>
      <c r="C131" s="72"/>
      <c r="D131" s="75" t="s">
        <v>92</v>
      </c>
      <c r="E131" s="15" t="s">
        <v>148</v>
      </c>
      <c r="F131" s="15" t="s">
        <v>58</v>
      </c>
      <c r="G131" s="76" t="s">
        <v>173</v>
      </c>
      <c r="H131" s="67"/>
      <c r="I131" s="15" t="s">
        <v>139</v>
      </c>
      <c r="J131" s="76" t="s">
        <v>173</v>
      </c>
      <c r="K131" s="76" t="s">
        <v>173</v>
      </c>
      <c r="L131" s="44">
        <v>0.46386574074074072</v>
      </c>
      <c r="M131" s="44">
        <v>0.46703703703703708</v>
      </c>
      <c r="N131" s="44">
        <f t="shared" si="4"/>
        <v>3.1712962962963664E-3</v>
      </c>
      <c r="O131" s="21">
        <f t="shared" si="5"/>
        <v>4.5666666666666664</v>
      </c>
      <c r="P131" s="22">
        <v>52.58605</v>
      </c>
      <c r="Q131" s="22">
        <v>-9.4301333333333339</v>
      </c>
      <c r="R131" s="22">
        <v>52.58571666666667</v>
      </c>
      <c r="S131" s="22">
        <v>-9.4286833333333337</v>
      </c>
      <c r="T131" s="23">
        <f t="shared" si="7"/>
        <v>0.50553240740740735</v>
      </c>
      <c r="U131" s="44">
        <v>0.46386574074074072</v>
      </c>
      <c r="V131" s="47"/>
      <c r="W131" s="47"/>
      <c r="AP131" s="38">
        <v>85</v>
      </c>
      <c r="AQ131" s="38">
        <v>8</v>
      </c>
      <c r="AR131" s="43" t="s">
        <v>107</v>
      </c>
      <c r="AS131" s="15">
        <v>0</v>
      </c>
      <c r="AT131" s="60" t="s">
        <v>88</v>
      </c>
      <c r="AU131" s="15">
        <v>0</v>
      </c>
      <c r="AV131" s="15">
        <v>2</v>
      </c>
      <c r="AW131" s="15">
        <v>5</v>
      </c>
      <c r="AX131" s="38" t="s">
        <v>61</v>
      </c>
      <c r="AY131" s="38">
        <v>2</v>
      </c>
      <c r="AZ131" s="15" t="s">
        <v>62</v>
      </c>
      <c r="BB131" s="47"/>
      <c r="BC131" s="47"/>
      <c r="BE131" s="15" t="s">
        <v>172</v>
      </c>
      <c r="BF131" s="15"/>
    </row>
    <row r="132" spans="1:58" ht="18" customHeight="1" x14ac:dyDescent="0.35">
      <c r="A132" s="53">
        <v>44794</v>
      </c>
      <c r="B132" s="15" t="s">
        <v>147</v>
      </c>
      <c r="C132" s="72"/>
      <c r="D132" s="75" t="s">
        <v>92</v>
      </c>
      <c r="E132" s="15" t="s">
        <v>57</v>
      </c>
      <c r="F132" s="15" t="s">
        <v>58</v>
      </c>
      <c r="G132" s="76" t="s">
        <v>173</v>
      </c>
      <c r="H132" s="67"/>
      <c r="I132" s="15" t="s">
        <v>139</v>
      </c>
      <c r="J132" s="76" t="s">
        <v>173</v>
      </c>
      <c r="K132" s="76" t="s">
        <v>173</v>
      </c>
      <c r="L132" s="44">
        <v>0.46703703703703708</v>
      </c>
      <c r="M132" s="44">
        <v>0.70461805555555557</v>
      </c>
      <c r="N132" s="44">
        <f t="shared" si="4"/>
        <v>0.23758101851851848</v>
      </c>
      <c r="O132" s="21">
        <f t="shared" si="5"/>
        <v>342.11666666666667</v>
      </c>
      <c r="P132" s="22">
        <v>52.58571666666667</v>
      </c>
      <c r="Q132" s="22">
        <v>-9.4286833333333337</v>
      </c>
      <c r="R132" s="22">
        <v>52.590299999999999</v>
      </c>
      <c r="S132" s="22">
        <v>-9.5223666666666666</v>
      </c>
      <c r="T132" s="23">
        <f t="shared" si="7"/>
        <v>0.50870370370370377</v>
      </c>
      <c r="U132" s="44">
        <v>0.46703703703703708</v>
      </c>
      <c r="V132" s="47"/>
      <c r="W132" s="47"/>
      <c r="AP132" s="38">
        <v>87</v>
      </c>
      <c r="AQ132" s="38">
        <v>3</v>
      </c>
      <c r="AR132" s="43" t="s">
        <v>107</v>
      </c>
      <c r="AS132" s="15">
        <v>0</v>
      </c>
      <c r="AT132" s="60" t="s">
        <v>88</v>
      </c>
      <c r="AU132" s="15">
        <v>0</v>
      </c>
      <c r="AV132" s="15">
        <v>2</v>
      </c>
      <c r="AW132" s="15">
        <v>5</v>
      </c>
      <c r="AX132" s="38" t="s">
        <v>61</v>
      </c>
      <c r="AY132" s="38">
        <v>2</v>
      </c>
      <c r="AZ132" s="15" t="s">
        <v>62</v>
      </c>
      <c r="BB132" s="47"/>
      <c r="BC132" s="47"/>
      <c r="BE132" s="15" t="s">
        <v>151</v>
      </c>
      <c r="BF132" s="15"/>
    </row>
    <row r="133" spans="1:58" ht="18" customHeight="1" x14ac:dyDescent="0.35">
      <c r="A133" s="53">
        <v>44794</v>
      </c>
      <c r="B133" s="15" t="s">
        <v>147</v>
      </c>
      <c r="C133" s="72">
        <v>40</v>
      </c>
      <c r="D133" s="75" t="s">
        <v>65</v>
      </c>
      <c r="E133" s="15" t="s">
        <v>57</v>
      </c>
      <c r="F133" s="15" t="s">
        <v>58</v>
      </c>
      <c r="G133" s="76" t="s">
        <v>173</v>
      </c>
      <c r="H133" s="67"/>
      <c r="I133" s="15" t="s">
        <v>139</v>
      </c>
      <c r="J133" s="76" t="s">
        <v>173</v>
      </c>
      <c r="K133" s="76" t="s">
        <v>173</v>
      </c>
      <c r="L133" s="44">
        <v>0.46703703703703708</v>
      </c>
      <c r="M133" s="44">
        <v>0.70461805555555557</v>
      </c>
      <c r="N133" s="44">
        <f t="shared" si="4"/>
        <v>0.23758101851851848</v>
      </c>
      <c r="O133" s="21">
        <f t="shared" si="5"/>
        <v>342.11666666666667</v>
      </c>
      <c r="P133" s="15">
        <v>52.594540879999997</v>
      </c>
      <c r="Q133" s="15">
        <v>-9.3806755000000006</v>
      </c>
      <c r="R133" s="15">
        <v>52.598522039999999</v>
      </c>
      <c r="S133" s="15">
        <v>-9.3664417699999998</v>
      </c>
      <c r="T133" s="50">
        <f t="shared" si="7"/>
        <v>0.51673611111111117</v>
      </c>
      <c r="U133" s="44">
        <v>0.47506944444444449</v>
      </c>
      <c r="V133" s="47"/>
      <c r="W133" s="47"/>
      <c r="X133" s="48" t="s">
        <v>66</v>
      </c>
      <c r="Y133" s="15">
        <v>10</v>
      </c>
      <c r="Z133" s="15">
        <v>8</v>
      </c>
      <c r="AA133" s="15">
        <v>8</v>
      </c>
      <c r="AB133" s="15">
        <v>6</v>
      </c>
      <c r="AC133" s="15">
        <v>0</v>
      </c>
      <c r="AD133" s="15">
        <v>2</v>
      </c>
      <c r="AF133" s="15" t="s">
        <v>78</v>
      </c>
      <c r="AI133" s="15" t="s">
        <v>68</v>
      </c>
      <c r="AJ133" s="15" t="s">
        <v>69</v>
      </c>
      <c r="AP133" s="38">
        <v>272</v>
      </c>
      <c r="AQ133" s="38">
        <v>0.3</v>
      </c>
      <c r="AR133" s="43" t="s">
        <v>107</v>
      </c>
      <c r="AS133" s="15">
        <v>0</v>
      </c>
      <c r="AT133" s="60" t="s">
        <v>88</v>
      </c>
      <c r="AU133" s="15">
        <v>0</v>
      </c>
      <c r="AV133" s="15">
        <v>2</v>
      </c>
      <c r="AW133" s="15">
        <v>5</v>
      </c>
      <c r="AX133" s="38" t="s">
        <v>61</v>
      </c>
      <c r="AY133" s="38">
        <v>2</v>
      </c>
      <c r="AZ133" s="15" t="s">
        <v>62</v>
      </c>
      <c r="BB133" s="47"/>
      <c r="BC133" s="47"/>
      <c r="BD133" s="15" t="s">
        <v>70</v>
      </c>
      <c r="BE133" s="15" t="s">
        <v>152</v>
      </c>
      <c r="BF133" s="15"/>
    </row>
    <row r="134" spans="1:58" ht="18" customHeight="1" x14ac:dyDescent="0.35">
      <c r="A134" s="53">
        <v>44794</v>
      </c>
      <c r="B134" s="15" t="s">
        <v>147</v>
      </c>
      <c r="C134" s="72">
        <v>41</v>
      </c>
      <c r="D134" s="75" t="s">
        <v>65</v>
      </c>
      <c r="E134" s="15" t="s">
        <v>57</v>
      </c>
      <c r="F134" s="15" t="s">
        <v>58</v>
      </c>
      <c r="G134" s="76" t="s">
        <v>173</v>
      </c>
      <c r="H134" s="67"/>
      <c r="I134" s="15" t="s">
        <v>139</v>
      </c>
      <c r="J134" s="76" t="s">
        <v>173</v>
      </c>
      <c r="K134" s="76" t="s">
        <v>173</v>
      </c>
      <c r="L134" s="44">
        <v>0.46703703703703708</v>
      </c>
      <c r="M134" s="44">
        <v>0.70461805555555557</v>
      </c>
      <c r="N134" s="44">
        <f t="shared" ref="N134:N185" si="8">M134-L134</f>
        <v>0.23758101851851848</v>
      </c>
      <c r="O134" s="21">
        <f t="shared" si="5"/>
        <v>342.11666666666667</v>
      </c>
      <c r="P134" s="15">
        <v>52.596534519999999</v>
      </c>
      <c r="Q134" s="15">
        <v>-9.3648854999999998</v>
      </c>
      <c r="R134" s="15">
        <v>52.596534519999999</v>
      </c>
      <c r="S134" s="15">
        <v>-9.3648854999999998</v>
      </c>
      <c r="T134" s="50">
        <f t="shared" si="7"/>
        <v>0.52431712962962962</v>
      </c>
      <c r="U134" s="51">
        <v>0.48265046296296293</v>
      </c>
      <c r="V134" s="47"/>
      <c r="W134" s="47"/>
      <c r="X134" s="37" t="s">
        <v>72</v>
      </c>
      <c r="Y134" s="15">
        <v>1</v>
      </c>
      <c r="Z134" s="15">
        <v>1</v>
      </c>
      <c r="AA134" s="15">
        <v>1</v>
      </c>
      <c r="AB134" s="15">
        <v>1</v>
      </c>
      <c r="AF134" s="15" t="s">
        <v>73</v>
      </c>
      <c r="AI134" s="15" t="s">
        <v>74</v>
      </c>
      <c r="AP134" s="38">
        <v>204</v>
      </c>
      <c r="AQ134" s="38">
        <v>10</v>
      </c>
      <c r="AR134" s="43" t="s">
        <v>107</v>
      </c>
      <c r="AS134" s="15">
        <v>0</v>
      </c>
      <c r="AT134" s="60" t="s">
        <v>88</v>
      </c>
      <c r="AU134" s="15">
        <v>0</v>
      </c>
      <c r="AV134" s="15">
        <v>2</v>
      </c>
      <c r="AW134" s="15">
        <v>5</v>
      </c>
      <c r="AX134" s="38" t="s">
        <v>61</v>
      </c>
      <c r="AY134" s="38">
        <v>2</v>
      </c>
      <c r="AZ134" s="15" t="s">
        <v>62</v>
      </c>
      <c r="BB134" s="47"/>
      <c r="BC134" s="47"/>
      <c r="BD134" s="15" t="s">
        <v>70</v>
      </c>
      <c r="BF134" s="15"/>
    </row>
    <row r="135" spans="1:58" ht="18" customHeight="1" x14ac:dyDescent="0.35">
      <c r="A135" s="53">
        <v>44794</v>
      </c>
      <c r="B135" s="15" t="s">
        <v>147</v>
      </c>
      <c r="C135" s="72"/>
      <c r="D135" s="75" t="s">
        <v>75</v>
      </c>
      <c r="E135" s="15" t="s">
        <v>57</v>
      </c>
      <c r="F135" s="15" t="s">
        <v>58</v>
      </c>
      <c r="G135" s="76" t="s">
        <v>173</v>
      </c>
      <c r="H135" s="67"/>
      <c r="I135" s="15" t="s">
        <v>139</v>
      </c>
      <c r="J135" s="76" t="s">
        <v>173</v>
      </c>
      <c r="K135" s="76" t="s">
        <v>173</v>
      </c>
      <c r="L135" s="44">
        <v>0.46703703703703708</v>
      </c>
      <c r="M135" s="44">
        <v>0.70461805555555557</v>
      </c>
      <c r="N135" s="44">
        <f t="shared" si="8"/>
        <v>0.23758101851851848</v>
      </c>
      <c r="O135" s="21">
        <f t="shared" ref="O135:O185" si="9">HOUR(N135)*60+MINUTE(N135)+SECOND(N135)/60</f>
        <v>342.11666666666667</v>
      </c>
      <c r="P135" s="15">
        <v>52.589389109999999</v>
      </c>
      <c r="Q135" s="15">
        <v>-9.5894428900000008</v>
      </c>
      <c r="R135" s="15">
        <v>52.604281489999998</v>
      </c>
      <c r="S135" s="15">
        <v>-9.5965623099999995</v>
      </c>
      <c r="T135" s="50">
        <f t="shared" si="7"/>
        <v>0.58819444444444446</v>
      </c>
      <c r="U135" s="44">
        <v>0.54652777777777783</v>
      </c>
      <c r="V135" s="47"/>
      <c r="W135" s="47"/>
      <c r="AP135" s="38">
        <v>288</v>
      </c>
      <c r="AQ135" s="38">
        <v>11</v>
      </c>
      <c r="AR135" s="43" t="s">
        <v>107</v>
      </c>
      <c r="AS135" s="15">
        <v>0</v>
      </c>
      <c r="AT135" s="60" t="s">
        <v>88</v>
      </c>
      <c r="AU135" s="15">
        <v>1</v>
      </c>
      <c r="AV135" s="15">
        <v>2</v>
      </c>
      <c r="AW135" s="15">
        <v>5</v>
      </c>
      <c r="AX135" s="38" t="s">
        <v>61</v>
      </c>
      <c r="AY135" s="38">
        <v>2</v>
      </c>
      <c r="AZ135" s="15" t="s">
        <v>62</v>
      </c>
      <c r="BB135" s="47"/>
      <c r="BC135" s="47"/>
      <c r="BF135" s="15"/>
    </row>
    <row r="136" spans="1:58" ht="18" customHeight="1" x14ac:dyDescent="0.35">
      <c r="A136" s="53">
        <v>44794</v>
      </c>
      <c r="B136" s="15" t="s">
        <v>147</v>
      </c>
      <c r="C136" s="72">
        <v>42</v>
      </c>
      <c r="D136" s="75" t="s">
        <v>65</v>
      </c>
      <c r="E136" s="15" t="s">
        <v>57</v>
      </c>
      <c r="F136" s="15" t="s">
        <v>58</v>
      </c>
      <c r="G136" s="76" t="s">
        <v>173</v>
      </c>
      <c r="H136" s="67"/>
      <c r="I136" s="15" t="s">
        <v>139</v>
      </c>
      <c r="J136" s="76" t="s">
        <v>173</v>
      </c>
      <c r="K136" s="76" t="s">
        <v>173</v>
      </c>
      <c r="L136" s="44">
        <v>0.46703703703703708</v>
      </c>
      <c r="M136" s="44">
        <v>0.70461805555555557</v>
      </c>
      <c r="N136" s="44">
        <f t="shared" si="8"/>
        <v>0.23758101851851848</v>
      </c>
      <c r="O136" s="21">
        <f t="shared" si="9"/>
        <v>342.11666666666667</v>
      </c>
      <c r="P136" s="15">
        <v>52.589389109999999</v>
      </c>
      <c r="Q136" s="15">
        <v>-9.5894428900000008</v>
      </c>
      <c r="R136" s="15">
        <v>52.582915849999999</v>
      </c>
      <c r="S136" s="15">
        <v>-9.60163747</v>
      </c>
      <c r="T136" s="50">
        <f t="shared" si="7"/>
        <v>0.58819444444444446</v>
      </c>
      <c r="U136" s="44">
        <v>0.54652777777777783</v>
      </c>
      <c r="V136" s="47"/>
      <c r="W136" s="47"/>
      <c r="X136" s="48" t="s">
        <v>66</v>
      </c>
      <c r="Y136" s="15">
        <v>16</v>
      </c>
      <c r="Z136" s="15">
        <v>15</v>
      </c>
      <c r="AA136" s="15">
        <v>13</v>
      </c>
      <c r="AB136" s="15">
        <v>11</v>
      </c>
      <c r="AC136" s="15">
        <v>0</v>
      </c>
      <c r="AD136" s="15">
        <v>4</v>
      </c>
      <c r="AF136" s="15" t="s">
        <v>78</v>
      </c>
      <c r="AI136" s="15" t="s">
        <v>68</v>
      </c>
      <c r="AJ136" s="15" t="s">
        <v>69</v>
      </c>
      <c r="AP136" s="38">
        <v>288</v>
      </c>
      <c r="AQ136" s="38">
        <v>11</v>
      </c>
      <c r="AR136" s="43" t="s">
        <v>107</v>
      </c>
      <c r="AS136" s="15">
        <v>0</v>
      </c>
      <c r="AT136" s="60" t="s">
        <v>88</v>
      </c>
      <c r="AU136" s="15">
        <v>1</v>
      </c>
      <c r="AV136" s="15">
        <v>2</v>
      </c>
      <c r="AW136" s="15">
        <v>5</v>
      </c>
      <c r="AX136" s="38" t="s">
        <v>61</v>
      </c>
      <c r="AY136" s="38">
        <v>2</v>
      </c>
      <c r="AZ136" s="15" t="s">
        <v>62</v>
      </c>
      <c r="BB136" s="47"/>
      <c r="BC136" s="47"/>
      <c r="BD136" s="15" t="s">
        <v>70</v>
      </c>
      <c r="BE136" s="15" t="s">
        <v>153</v>
      </c>
      <c r="BF136" s="15"/>
    </row>
    <row r="137" spans="1:58" ht="18" customHeight="1" x14ac:dyDescent="0.35">
      <c r="A137" s="53">
        <v>44794</v>
      </c>
      <c r="B137" s="15" t="s">
        <v>147</v>
      </c>
      <c r="C137" s="72"/>
      <c r="D137" s="75" t="s">
        <v>75</v>
      </c>
      <c r="E137" s="15" t="s">
        <v>57</v>
      </c>
      <c r="F137" s="15" t="s">
        <v>58</v>
      </c>
      <c r="G137" s="76" t="s">
        <v>173</v>
      </c>
      <c r="H137" s="67"/>
      <c r="I137" s="15" t="s">
        <v>139</v>
      </c>
      <c r="J137" s="76" t="s">
        <v>173</v>
      </c>
      <c r="K137" s="76" t="s">
        <v>173</v>
      </c>
      <c r="L137" s="44">
        <v>0.46703703703703708</v>
      </c>
      <c r="M137" s="44">
        <v>0.70461805555555557</v>
      </c>
      <c r="N137" s="44">
        <f t="shared" si="8"/>
        <v>0.23758101851851848</v>
      </c>
      <c r="O137" s="21">
        <f t="shared" si="9"/>
        <v>342.11666666666667</v>
      </c>
      <c r="P137" s="15">
        <v>52.604281489999998</v>
      </c>
      <c r="Q137" s="15">
        <v>-9.5965623099999995</v>
      </c>
      <c r="R137" s="22">
        <v>52.571416666666664</v>
      </c>
      <c r="S137" s="22">
        <v>-9.7260166666666663</v>
      </c>
      <c r="T137" s="50">
        <f t="shared" si="7"/>
        <v>0.61458333333333326</v>
      </c>
      <c r="U137" s="44">
        <v>0.57291666666666663</v>
      </c>
      <c r="V137" s="47"/>
      <c r="W137" s="47"/>
      <c r="AP137" s="38">
        <v>239</v>
      </c>
      <c r="AQ137" s="38">
        <v>12</v>
      </c>
      <c r="AR137" s="43" t="s">
        <v>107</v>
      </c>
      <c r="AS137" s="15">
        <v>0</v>
      </c>
      <c r="AT137" s="60" t="s">
        <v>88</v>
      </c>
      <c r="AU137" s="15">
        <v>0</v>
      </c>
      <c r="AV137" s="15">
        <v>2</v>
      </c>
      <c r="AW137" s="15">
        <v>5</v>
      </c>
      <c r="AX137" s="38" t="s">
        <v>61</v>
      </c>
      <c r="AY137" s="38">
        <v>2</v>
      </c>
      <c r="AZ137" s="15" t="s">
        <v>62</v>
      </c>
      <c r="BB137" s="47"/>
      <c r="BC137" s="47"/>
      <c r="BF137" s="15"/>
    </row>
    <row r="138" spans="1:58" ht="18" customHeight="1" x14ac:dyDescent="0.35">
      <c r="A138" s="53">
        <v>44794</v>
      </c>
      <c r="B138" s="15" t="s">
        <v>147</v>
      </c>
      <c r="C138" s="72"/>
      <c r="D138" s="75" t="s">
        <v>75</v>
      </c>
      <c r="E138" s="15" t="s">
        <v>57</v>
      </c>
      <c r="F138" s="15" t="s">
        <v>58</v>
      </c>
      <c r="G138" s="76" t="s">
        <v>173</v>
      </c>
      <c r="H138" s="67"/>
      <c r="I138" s="15" t="s">
        <v>139</v>
      </c>
      <c r="J138" s="76" t="s">
        <v>173</v>
      </c>
      <c r="K138" s="76" t="s">
        <v>173</v>
      </c>
      <c r="L138" s="44">
        <v>0.46703703703703708</v>
      </c>
      <c r="M138" s="44">
        <v>0.70461805555555557</v>
      </c>
      <c r="N138" s="44">
        <f t="shared" si="8"/>
        <v>0.23758101851851848</v>
      </c>
      <c r="O138" s="21">
        <f t="shared" si="9"/>
        <v>342.11666666666667</v>
      </c>
      <c r="P138" s="22">
        <v>52.571416666666664</v>
      </c>
      <c r="Q138" s="22">
        <v>-9.7260166666666663</v>
      </c>
      <c r="R138" s="15">
        <v>52.564115749999999</v>
      </c>
      <c r="S138" s="15">
        <v>-9.7621318899999991</v>
      </c>
      <c r="T138" s="50">
        <f t="shared" si="7"/>
        <v>0.63493055555555555</v>
      </c>
      <c r="U138" s="44">
        <v>0.59326388888888892</v>
      </c>
      <c r="V138" s="47"/>
      <c r="W138" s="47"/>
      <c r="AP138" s="38">
        <v>240</v>
      </c>
      <c r="AQ138" s="38">
        <v>11</v>
      </c>
      <c r="AR138" s="43" t="s">
        <v>107</v>
      </c>
      <c r="AS138" s="15">
        <v>0</v>
      </c>
      <c r="AT138" s="60" t="s">
        <v>88</v>
      </c>
      <c r="AU138" s="15">
        <v>1</v>
      </c>
      <c r="AV138" s="15">
        <v>2</v>
      </c>
      <c r="AW138" s="15">
        <v>5</v>
      </c>
      <c r="AX138" s="38" t="s">
        <v>61</v>
      </c>
      <c r="AY138" s="38">
        <v>4</v>
      </c>
      <c r="AZ138" s="15" t="s">
        <v>62</v>
      </c>
      <c r="BB138" s="47"/>
      <c r="BC138" s="47"/>
      <c r="BF138" s="15"/>
    </row>
    <row r="139" spans="1:58" ht="18" customHeight="1" x14ac:dyDescent="0.35">
      <c r="A139" s="53">
        <v>44794</v>
      </c>
      <c r="B139" s="15" t="s">
        <v>147</v>
      </c>
      <c r="C139" s="72">
        <v>43</v>
      </c>
      <c r="D139" s="75" t="s">
        <v>65</v>
      </c>
      <c r="E139" s="15" t="s">
        <v>57</v>
      </c>
      <c r="F139" s="15" t="s">
        <v>58</v>
      </c>
      <c r="G139" s="76" t="s">
        <v>173</v>
      </c>
      <c r="H139" s="67"/>
      <c r="I139" s="15" t="s">
        <v>139</v>
      </c>
      <c r="J139" s="76" t="s">
        <v>173</v>
      </c>
      <c r="K139" s="76" t="s">
        <v>173</v>
      </c>
      <c r="L139" s="44">
        <v>0.46703703703703708</v>
      </c>
      <c r="M139" s="44">
        <v>0.70461805555555557</v>
      </c>
      <c r="N139" s="44">
        <f t="shared" si="8"/>
        <v>0.23758101851851848</v>
      </c>
      <c r="O139" s="21">
        <f t="shared" si="9"/>
        <v>342.11666666666667</v>
      </c>
      <c r="P139" s="15">
        <v>52.561912149999998</v>
      </c>
      <c r="Q139" s="15">
        <v>-9.7539863499999999</v>
      </c>
      <c r="R139" s="15">
        <v>52.554119569999997</v>
      </c>
      <c r="S139" s="15">
        <v>-9.7610268199999997</v>
      </c>
      <c r="T139" s="50">
        <f t="shared" si="7"/>
        <v>0.63982638888888888</v>
      </c>
      <c r="U139" s="44">
        <v>0.59815972222222225</v>
      </c>
      <c r="V139" s="47"/>
      <c r="W139" s="47"/>
      <c r="X139" s="48" t="s">
        <v>66</v>
      </c>
      <c r="Y139" s="15">
        <v>6</v>
      </c>
      <c r="Z139" s="15">
        <v>5</v>
      </c>
      <c r="AA139" s="15">
        <v>5</v>
      </c>
      <c r="AB139" s="15">
        <v>4</v>
      </c>
      <c r="AC139" s="15">
        <v>1</v>
      </c>
      <c r="AD139" s="15">
        <v>0</v>
      </c>
      <c r="AF139" s="15" t="s">
        <v>154</v>
      </c>
      <c r="AI139" s="15" t="s">
        <v>68</v>
      </c>
      <c r="AJ139" s="15" t="s">
        <v>69</v>
      </c>
      <c r="AP139" s="38">
        <v>220</v>
      </c>
      <c r="AQ139" s="38">
        <v>11</v>
      </c>
      <c r="AR139" s="43" t="s">
        <v>107</v>
      </c>
      <c r="AS139" s="15">
        <v>0</v>
      </c>
      <c r="AT139" s="60" t="s">
        <v>88</v>
      </c>
      <c r="AU139" s="15">
        <v>1</v>
      </c>
      <c r="AV139" s="15">
        <v>2</v>
      </c>
      <c r="AW139" s="15">
        <v>5</v>
      </c>
      <c r="AX139" s="38" t="s">
        <v>61</v>
      </c>
      <c r="AY139" s="38">
        <v>4</v>
      </c>
      <c r="AZ139" s="15" t="s">
        <v>62</v>
      </c>
      <c r="BB139" s="47"/>
      <c r="BC139" s="47"/>
      <c r="BD139" s="15" t="s">
        <v>70</v>
      </c>
      <c r="BE139" s="15" t="s">
        <v>155</v>
      </c>
      <c r="BF139" s="15"/>
    </row>
    <row r="140" spans="1:58" ht="18" customHeight="1" x14ac:dyDescent="0.35">
      <c r="A140" s="53">
        <v>44794</v>
      </c>
      <c r="B140" s="15" t="s">
        <v>147</v>
      </c>
      <c r="C140" s="72"/>
      <c r="D140" s="75" t="s">
        <v>75</v>
      </c>
      <c r="E140" s="15" t="s">
        <v>57</v>
      </c>
      <c r="F140" s="15" t="s">
        <v>58</v>
      </c>
      <c r="G140" s="76" t="s">
        <v>173</v>
      </c>
      <c r="H140" s="67"/>
      <c r="I140" s="15" t="s">
        <v>139</v>
      </c>
      <c r="J140" s="76" t="s">
        <v>173</v>
      </c>
      <c r="K140" s="76" t="s">
        <v>173</v>
      </c>
      <c r="L140" s="44">
        <v>0.46703703703703708</v>
      </c>
      <c r="M140" s="44">
        <v>0.70461805555555557</v>
      </c>
      <c r="N140" s="44">
        <f t="shared" si="8"/>
        <v>0.23758101851851848</v>
      </c>
      <c r="O140" s="21">
        <f t="shared" si="9"/>
        <v>342.11666666666667</v>
      </c>
      <c r="P140" s="15">
        <v>52.564115749999999</v>
      </c>
      <c r="Q140" s="15">
        <v>-9.7621318899999991</v>
      </c>
      <c r="R140" s="22">
        <v>52.537849999999999</v>
      </c>
      <c r="S140" s="22">
        <v>-9.8101166666666675</v>
      </c>
      <c r="T140" s="50">
        <f t="shared" si="7"/>
        <v>0.66749999999999998</v>
      </c>
      <c r="U140" s="44">
        <v>0.62583333333333335</v>
      </c>
      <c r="V140" s="47"/>
      <c r="W140" s="47"/>
      <c r="AP140" s="38">
        <v>245</v>
      </c>
      <c r="AQ140" s="38">
        <v>12</v>
      </c>
      <c r="AR140" s="43" t="s">
        <v>107</v>
      </c>
      <c r="AS140" s="15">
        <v>0</v>
      </c>
      <c r="AT140" s="60" t="s">
        <v>89</v>
      </c>
      <c r="AU140" s="15">
        <v>1</v>
      </c>
      <c r="AV140" s="15">
        <v>2</v>
      </c>
      <c r="AW140" s="15">
        <v>5</v>
      </c>
      <c r="AX140" s="38" t="s">
        <v>61</v>
      </c>
      <c r="AY140" s="38">
        <v>6</v>
      </c>
      <c r="AZ140" s="15" t="s">
        <v>62</v>
      </c>
      <c r="BB140" s="47"/>
      <c r="BC140" s="47"/>
      <c r="BF140" s="15"/>
    </row>
    <row r="141" spans="1:58" ht="18" customHeight="1" x14ac:dyDescent="0.35">
      <c r="A141" s="53">
        <v>44794</v>
      </c>
      <c r="B141" s="15" t="s">
        <v>147</v>
      </c>
      <c r="C141" s="72"/>
      <c r="D141" s="75" t="s">
        <v>75</v>
      </c>
      <c r="E141" s="15" t="s">
        <v>57</v>
      </c>
      <c r="F141" s="15" t="s">
        <v>58</v>
      </c>
      <c r="G141" s="76" t="s">
        <v>173</v>
      </c>
      <c r="H141" s="67"/>
      <c r="I141" s="15" t="s">
        <v>139</v>
      </c>
      <c r="J141" s="76" t="s">
        <v>173</v>
      </c>
      <c r="K141" s="76" t="s">
        <v>173</v>
      </c>
      <c r="L141" s="44">
        <v>0.46703703703703708</v>
      </c>
      <c r="M141" s="44">
        <v>0.70461805555555557</v>
      </c>
      <c r="N141" s="44">
        <f t="shared" si="8"/>
        <v>0.23758101851851848</v>
      </c>
      <c r="O141" s="21">
        <f t="shared" si="9"/>
        <v>342.11666666666667</v>
      </c>
      <c r="P141" s="22">
        <v>52.537849999999999</v>
      </c>
      <c r="Q141" s="22">
        <v>-9.8101166666666675</v>
      </c>
      <c r="R141" s="22">
        <v>52.539716666666664</v>
      </c>
      <c r="S141" s="22">
        <v>-9.689566666666666</v>
      </c>
      <c r="T141" s="50">
        <f t="shared" si="7"/>
        <v>0.67752314814814807</v>
      </c>
      <c r="U141" s="44">
        <v>0.63585648148148144</v>
      </c>
      <c r="V141" s="47"/>
      <c r="W141" s="47"/>
      <c r="AP141" s="38">
        <v>155</v>
      </c>
      <c r="AQ141" s="38">
        <v>11</v>
      </c>
      <c r="AR141" s="43" t="s">
        <v>107</v>
      </c>
      <c r="AS141" s="15">
        <v>0</v>
      </c>
      <c r="AT141" s="60" t="s">
        <v>89</v>
      </c>
      <c r="AU141" s="15">
        <v>2</v>
      </c>
      <c r="AV141" s="15">
        <v>2</v>
      </c>
      <c r="AW141" s="15">
        <v>5</v>
      </c>
      <c r="AX141" s="38" t="s">
        <v>61</v>
      </c>
      <c r="AY141" s="38">
        <v>6</v>
      </c>
      <c r="AZ141" s="15" t="s">
        <v>62</v>
      </c>
      <c r="BB141" s="47"/>
      <c r="BC141" s="47"/>
      <c r="BF141" s="15"/>
    </row>
    <row r="142" spans="1:58" ht="18" customHeight="1" x14ac:dyDescent="0.35">
      <c r="A142" s="53">
        <v>44794</v>
      </c>
      <c r="B142" s="15" t="s">
        <v>147</v>
      </c>
      <c r="C142" s="72"/>
      <c r="D142" s="75" t="s">
        <v>75</v>
      </c>
      <c r="E142" s="15" t="s">
        <v>57</v>
      </c>
      <c r="F142" s="15" t="s">
        <v>58</v>
      </c>
      <c r="G142" s="76" t="s">
        <v>173</v>
      </c>
      <c r="H142" s="67"/>
      <c r="I142" s="15" t="s">
        <v>139</v>
      </c>
      <c r="J142" s="76" t="s">
        <v>173</v>
      </c>
      <c r="K142" s="76" t="s">
        <v>173</v>
      </c>
      <c r="L142" s="44">
        <v>0.46703703703703708</v>
      </c>
      <c r="M142" s="44">
        <v>0.70461805555555557</v>
      </c>
      <c r="N142" s="44">
        <f t="shared" si="8"/>
        <v>0.23758101851851848</v>
      </c>
      <c r="O142" s="21">
        <f t="shared" si="9"/>
        <v>342.11666666666667</v>
      </c>
      <c r="P142" s="22">
        <v>52.539716666666664</v>
      </c>
      <c r="Q142" s="22">
        <v>-9.689566666666666</v>
      </c>
      <c r="R142" s="22">
        <v>52.585033333333335</v>
      </c>
      <c r="S142" s="22">
        <v>-9.6431166666666659</v>
      </c>
      <c r="T142" s="50">
        <f>U142+1/24</f>
        <v>0.70944444444444443</v>
      </c>
      <c r="U142" s="44">
        <v>0.6677777777777778</v>
      </c>
      <c r="V142" s="47"/>
      <c r="W142" s="47"/>
      <c r="AP142" s="38">
        <v>32</v>
      </c>
      <c r="AQ142" s="38">
        <v>10</v>
      </c>
      <c r="AR142" s="43" t="s">
        <v>107</v>
      </c>
      <c r="AS142" s="15">
        <v>0</v>
      </c>
      <c r="AT142" s="60" t="s">
        <v>88</v>
      </c>
      <c r="AU142" s="15">
        <v>1</v>
      </c>
      <c r="AV142" s="15">
        <v>2</v>
      </c>
      <c r="AW142" s="15">
        <v>5</v>
      </c>
      <c r="AX142" s="38" t="s">
        <v>61</v>
      </c>
      <c r="AY142" s="38">
        <v>6</v>
      </c>
      <c r="AZ142" s="15" t="s">
        <v>62</v>
      </c>
      <c r="BB142" s="47"/>
      <c r="BC142" s="47"/>
      <c r="BF142" s="15"/>
    </row>
    <row r="143" spans="1:58" ht="18" customHeight="1" x14ac:dyDescent="0.35">
      <c r="A143" s="53">
        <v>44794</v>
      </c>
      <c r="B143" s="15" t="s">
        <v>147</v>
      </c>
      <c r="C143" s="72"/>
      <c r="D143" s="75" t="s">
        <v>75</v>
      </c>
      <c r="E143" s="15" t="s">
        <v>57</v>
      </c>
      <c r="F143" s="15" t="s">
        <v>58</v>
      </c>
      <c r="G143" s="76" t="s">
        <v>173</v>
      </c>
      <c r="H143" s="67"/>
      <c r="I143" s="15" t="s">
        <v>139</v>
      </c>
      <c r="J143" s="76" t="s">
        <v>173</v>
      </c>
      <c r="K143" s="76" t="s">
        <v>173</v>
      </c>
      <c r="L143" s="44">
        <v>0.46703703703703708</v>
      </c>
      <c r="M143" s="44">
        <v>0.70461805555555557</v>
      </c>
      <c r="N143" s="44">
        <f t="shared" si="8"/>
        <v>0.23758101851851848</v>
      </c>
      <c r="O143" s="21">
        <f t="shared" si="9"/>
        <v>342.11666666666667</v>
      </c>
      <c r="P143" s="22">
        <v>52.585033333333335</v>
      </c>
      <c r="Q143" s="22">
        <v>-9.6431166666666659</v>
      </c>
      <c r="R143" s="22">
        <v>52.590299999999999</v>
      </c>
      <c r="S143" s="22">
        <v>-9.5223666666666666</v>
      </c>
      <c r="T143" s="50">
        <f t="shared" si="7"/>
        <v>0.72707175925925915</v>
      </c>
      <c r="U143" s="44">
        <v>0.68540509259259252</v>
      </c>
      <c r="V143" s="47"/>
      <c r="W143" s="47"/>
      <c r="AP143" s="38">
        <v>79</v>
      </c>
      <c r="AQ143" s="38">
        <v>9</v>
      </c>
      <c r="AR143" s="43" t="s">
        <v>107</v>
      </c>
      <c r="AS143" s="15">
        <v>0</v>
      </c>
      <c r="AT143" s="60" t="s">
        <v>88</v>
      </c>
      <c r="AU143" s="15">
        <v>2</v>
      </c>
      <c r="AV143" s="15">
        <v>2</v>
      </c>
      <c r="AW143" s="15">
        <v>5</v>
      </c>
      <c r="AX143" s="38" t="s">
        <v>61</v>
      </c>
      <c r="AY143" s="38">
        <v>6</v>
      </c>
      <c r="AZ143" s="15" t="s">
        <v>62</v>
      </c>
      <c r="BB143" s="47"/>
      <c r="BC143" s="47"/>
      <c r="BF143" s="15"/>
    </row>
    <row r="144" spans="1:58" ht="18" customHeight="1" x14ac:dyDescent="0.35">
      <c r="A144" s="53">
        <v>44794</v>
      </c>
      <c r="B144" s="15" t="s">
        <v>147</v>
      </c>
      <c r="C144" s="72"/>
      <c r="D144" s="75" t="s">
        <v>81</v>
      </c>
      <c r="E144" s="15" t="s">
        <v>57</v>
      </c>
      <c r="F144" s="15" t="s">
        <v>58</v>
      </c>
      <c r="G144" s="76" t="s">
        <v>173</v>
      </c>
      <c r="H144" s="67"/>
      <c r="I144" s="15" t="s">
        <v>139</v>
      </c>
      <c r="J144" s="76" t="s">
        <v>173</v>
      </c>
      <c r="K144" s="76" t="s">
        <v>173</v>
      </c>
      <c r="L144" s="44">
        <v>0.46703703703703708</v>
      </c>
      <c r="M144" s="44">
        <v>0.70461805555555557</v>
      </c>
      <c r="N144" s="44">
        <f t="shared" si="8"/>
        <v>0.23758101851851848</v>
      </c>
      <c r="O144" s="21">
        <f t="shared" si="9"/>
        <v>342.11666666666667</v>
      </c>
      <c r="P144" s="22">
        <v>52.590299999999999</v>
      </c>
      <c r="Q144" s="22">
        <v>-9.5223666666666666</v>
      </c>
      <c r="R144" s="22">
        <v>52.590299999999999</v>
      </c>
      <c r="S144" s="22">
        <v>-9.5223666666666666</v>
      </c>
      <c r="T144" s="50">
        <f t="shared" si="7"/>
        <v>0.7462847222222222</v>
      </c>
      <c r="U144" s="44">
        <v>0.70461805555555557</v>
      </c>
      <c r="V144" s="47"/>
      <c r="W144" s="47"/>
      <c r="AP144" s="38">
        <v>67</v>
      </c>
      <c r="AQ144" s="38">
        <v>9</v>
      </c>
      <c r="AR144" s="43" t="s">
        <v>107</v>
      </c>
      <c r="AS144" s="15">
        <v>0</v>
      </c>
      <c r="AT144" s="60" t="s">
        <v>88</v>
      </c>
      <c r="AU144" s="15">
        <v>2</v>
      </c>
      <c r="AV144" s="15">
        <v>2</v>
      </c>
      <c r="AW144" s="15">
        <v>5</v>
      </c>
      <c r="AX144" s="38" t="s">
        <v>61</v>
      </c>
      <c r="AY144" s="38">
        <v>6</v>
      </c>
      <c r="AZ144" s="15" t="s">
        <v>62</v>
      </c>
      <c r="BB144" s="47"/>
      <c r="BC144" s="47"/>
      <c r="BF144" s="15"/>
    </row>
    <row r="145" spans="1:58" ht="18" customHeight="1" x14ac:dyDescent="0.35">
      <c r="A145" s="53">
        <v>44805</v>
      </c>
      <c r="B145" s="15" t="s">
        <v>156</v>
      </c>
      <c r="C145" s="72"/>
      <c r="D145" s="75" t="s">
        <v>56</v>
      </c>
      <c r="E145" s="15" t="s">
        <v>57</v>
      </c>
      <c r="F145" s="15" t="s">
        <v>58</v>
      </c>
      <c r="G145" s="76" t="s">
        <v>173</v>
      </c>
      <c r="H145" s="67"/>
      <c r="I145" s="15" t="s">
        <v>139</v>
      </c>
      <c r="J145" s="76" t="s">
        <v>173</v>
      </c>
      <c r="K145" s="76" t="s">
        <v>173</v>
      </c>
      <c r="L145" s="44">
        <v>0.36883101851851857</v>
      </c>
      <c r="M145" s="51">
        <v>0.60502314814814817</v>
      </c>
      <c r="N145" s="44">
        <f t="shared" si="8"/>
        <v>0.2361921296296296</v>
      </c>
      <c r="O145" s="21">
        <f t="shared" si="9"/>
        <v>340.11666666666667</v>
      </c>
      <c r="P145" s="22">
        <v>52.629600000000003</v>
      </c>
      <c r="Q145" s="22">
        <v>-9.5050833333333333</v>
      </c>
      <c r="R145" s="22">
        <v>52.58925</v>
      </c>
      <c r="S145" s="22">
        <v>-9.4986666666666668</v>
      </c>
      <c r="T145" s="50">
        <f t="shared" si="7"/>
        <v>0.41049768518518526</v>
      </c>
      <c r="U145" s="44">
        <v>0.36883101851851857</v>
      </c>
      <c r="V145" s="47"/>
      <c r="W145" s="47"/>
      <c r="AP145" s="38">
        <v>219</v>
      </c>
      <c r="AQ145" s="38">
        <v>9</v>
      </c>
      <c r="AR145" s="43" t="s">
        <v>104</v>
      </c>
      <c r="AS145" s="15">
        <v>0</v>
      </c>
      <c r="AT145" s="60" t="s">
        <v>60</v>
      </c>
      <c r="AU145" s="15">
        <v>2</v>
      </c>
      <c r="AV145" s="15">
        <v>2</v>
      </c>
      <c r="AW145" s="15">
        <v>4</v>
      </c>
      <c r="AX145" s="45" t="s">
        <v>83</v>
      </c>
      <c r="AY145" s="38">
        <v>3</v>
      </c>
      <c r="AZ145" s="15" t="s">
        <v>62</v>
      </c>
      <c r="BB145" s="47"/>
      <c r="BC145" s="47"/>
      <c r="BF145" s="15"/>
    </row>
    <row r="146" spans="1:58" ht="18" customHeight="1" x14ac:dyDescent="0.35">
      <c r="A146" s="53">
        <v>44805</v>
      </c>
      <c r="B146" s="15" t="s">
        <v>156</v>
      </c>
      <c r="C146" s="72"/>
      <c r="D146" s="75" t="s">
        <v>63</v>
      </c>
      <c r="E146" s="15" t="s">
        <v>57</v>
      </c>
      <c r="F146" s="15" t="s">
        <v>58</v>
      </c>
      <c r="G146" s="76" t="s">
        <v>173</v>
      </c>
      <c r="H146" s="67"/>
      <c r="I146" s="15" t="s">
        <v>139</v>
      </c>
      <c r="J146" s="76" t="s">
        <v>173</v>
      </c>
      <c r="K146" s="76" t="s">
        <v>173</v>
      </c>
      <c r="L146" s="44">
        <v>0.36883101851851857</v>
      </c>
      <c r="M146" s="51">
        <v>0.60502314814814817</v>
      </c>
      <c r="N146" s="44">
        <f t="shared" si="8"/>
        <v>0.2361921296296296</v>
      </c>
      <c r="O146" s="21">
        <f t="shared" si="9"/>
        <v>340.11666666666667</v>
      </c>
      <c r="P146" s="22">
        <v>52.629600000000003</v>
      </c>
      <c r="Q146" s="22">
        <v>-9.5050833333333333</v>
      </c>
      <c r="R146" s="22">
        <v>52.5974</v>
      </c>
      <c r="S146" s="22">
        <v>-9.6438000000000006</v>
      </c>
      <c r="T146" s="50">
        <f t="shared" si="7"/>
        <v>0.41049768518518526</v>
      </c>
      <c r="U146" s="44">
        <v>0.36883101851851857</v>
      </c>
      <c r="V146" s="47"/>
      <c r="W146" s="47"/>
      <c r="AP146" s="38">
        <v>219</v>
      </c>
      <c r="AQ146" s="38">
        <v>9</v>
      </c>
      <c r="AR146" s="43" t="s">
        <v>104</v>
      </c>
      <c r="AS146" s="15">
        <v>0</v>
      </c>
      <c r="AT146" s="60" t="s">
        <v>60</v>
      </c>
      <c r="AU146" s="15">
        <v>2</v>
      </c>
      <c r="AV146" s="15">
        <v>2</v>
      </c>
      <c r="AW146" s="15">
        <v>4</v>
      </c>
      <c r="AX146" s="45" t="s">
        <v>83</v>
      </c>
      <c r="AY146" s="38">
        <v>3</v>
      </c>
      <c r="AZ146" s="15" t="s">
        <v>62</v>
      </c>
      <c r="BB146" s="47"/>
      <c r="BC146" s="47"/>
      <c r="BF146" s="15"/>
    </row>
    <row r="147" spans="1:58" ht="18" customHeight="1" x14ac:dyDescent="0.35">
      <c r="A147" s="53">
        <v>44805</v>
      </c>
      <c r="B147" s="15" t="s">
        <v>156</v>
      </c>
      <c r="C147" s="72"/>
      <c r="D147" s="75" t="s">
        <v>75</v>
      </c>
      <c r="E147" s="15" t="s">
        <v>57</v>
      </c>
      <c r="F147" s="15" t="s">
        <v>58</v>
      </c>
      <c r="G147" s="76" t="s">
        <v>173</v>
      </c>
      <c r="H147" s="67"/>
      <c r="I147" s="15" t="s">
        <v>139</v>
      </c>
      <c r="J147" s="76" t="s">
        <v>173</v>
      </c>
      <c r="K147" s="76" t="s">
        <v>173</v>
      </c>
      <c r="L147" s="44">
        <v>0.36883101851851857</v>
      </c>
      <c r="M147" s="51">
        <v>0.60502314814814817</v>
      </c>
      <c r="N147" s="44">
        <f t="shared" si="8"/>
        <v>0.2361921296296296</v>
      </c>
      <c r="O147" s="21">
        <f t="shared" si="9"/>
        <v>340.11666666666667</v>
      </c>
      <c r="P147" s="22">
        <v>52.5974</v>
      </c>
      <c r="Q147" s="22">
        <v>-9.6438000000000006</v>
      </c>
      <c r="R147" s="22">
        <v>52.535666666666664</v>
      </c>
      <c r="S147" s="22">
        <v>-9.8152000000000008</v>
      </c>
      <c r="T147" s="50">
        <f t="shared" si="7"/>
        <v>0.43091435185185184</v>
      </c>
      <c r="U147" s="51">
        <v>0.38924768518518515</v>
      </c>
      <c r="V147" s="47"/>
      <c r="W147" s="47"/>
      <c r="AP147" s="38">
        <v>255</v>
      </c>
      <c r="AQ147" s="38">
        <v>11</v>
      </c>
      <c r="AR147" s="43" t="s">
        <v>104</v>
      </c>
      <c r="AS147" s="15">
        <v>0</v>
      </c>
      <c r="AT147" s="60" t="s">
        <v>60</v>
      </c>
      <c r="AU147" s="15">
        <v>1</v>
      </c>
      <c r="AV147" s="15">
        <v>2</v>
      </c>
      <c r="AW147" s="15">
        <v>4</v>
      </c>
      <c r="AX147" s="45" t="s">
        <v>83</v>
      </c>
      <c r="AY147" s="38">
        <v>3</v>
      </c>
      <c r="AZ147" s="15" t="s">
        <v>62</v>
      </c>
      <c r="BB147" s="47"/>
      <c r="BC147" s="47"/>
      <c r="BF147" s="15"/>
    </row>
    <row r="148" spans="1:58" ht="18" customHeight="1" x14ac:dyDescent="0.35">
      <c r="A148" s="53">
        <v>44805</v>
      </c>
      <c r="B148" s="15" t="s">
        <v>156</v>
      </c>
      <c r="C148" s="72">
        <v>44</v>
      </c>
      <c r="D148" s="75" t="s">
        <v>65</v>
      </c>
      <c r="E148" s="15" t="s">
        <v>57</v>
      </c>
      <c r="F148" s="15" t="s">
        <v>58</v>
      </c>
      <c r="G148" s="76" t="s">
        <v>173</v>
      </c>
      <c r="H148" s="67"/>
      <c r="I148" s="15" t="s">
        <v>139</v>
      </c>
      <c r="J148" s="76" t="s">
        <v>173</v>
      </c>
      <c r="K148" s="76" t="s">
        <v>173</v>
      </c>
      <c r="L148" s="44">
        <v>0.36883101851851857</v>
      </c>
      <c r="M148" s="51">
        <v>0.60502314814814817</v>
      </c>
      <c r="N148" s="44">
        <f t="shared" si="8"/>
        <v>0.2361921296296296</v>
      </c>
      <c r="O148" s="21">
        <f t="shared" si="9"/>
        <v>340.11666666666667</v>
      </c>
      <c r="P148" s="15">
        <v>52.578655670000003</v>
      </c>
      <c r="Q148" s="15">
        <v>-9.6968480899999996</v>
      </c>
      <c r="R148" s="15">
        <v>52.569883670000003</v>
      </c>
      <c r="S148" s="15">
        <v>-9.71905997</v>
      </c>
      <c r="T148" s="50">
        <f t="shared" si="7"/>
        <v>0.43888888888888888</v>
      </c>
      <c r="U148" s="44">
        <v>0.3972222222222222</v>
      </c>
      <c r="V148" s="47"/>
      <c r="W148" s="47"/>
      <c r="X148" s="48" t="s">
        <v>66</v>
      </c>
      <c r="Y148" s="15">
        <v>12</v>
      </c>
      <c r="Z148" s="15">
        <v>12</v>
      </c>
      <c r="AA148" s="15">
        <v>12</v>
      </c>
      <c r="AB148" s="15">
        <v>8</v>
      </c>
      <c r="AC148" s="15">
        <v>3</v>
      </c>
      <c r="AD148" s="15">
        <v>1</v>
      </c>
      <c r="AF148" s="15" t="s">
        <v>67</v>
      </c>
      <c r="AI148" s="15" t="s">
        <v>68</v>
      </c>
      <c r="AJ148" s="15" t="s">
        <v>69</v>
      </c>
      <c r="AP148" s="38">
        <v>242</v>
      </c>
      <c r="AQ148" s="38">
        <v>10</v>
      </c>
      <c r="AR148" s="43" t="s">
        <v>104</v>
      </c>
      <c r="AS148" s="15">
        <v>0</v>
      </c>
      <c r="AT148" s="60" t="s">
        <v>60</v>
      </c>
      <c r="AU148" s="15">
        <v>1</v>
      </c>
      <c r="AV148" s="15">
        <v>2</v>
      </c>
      <c r="AW148" s="15">
        <v>4</v>
      </c>
      <c r="AX148" s="45" t="s">
        <v>83</v>
      </c>
      <c r="AY148" s="38">
        <v>3</v>
      </c>
      <c r="AZ148" s="15" t="s">
        <v>62</v>
      </c>
      <c r="BB148" s="47"/>
      <c r="BC148" s="47"/>
      <c r="BD148" s="15" t="s">
        <v>70</v>
      </c>
      <c r="BE148" s="15" t="s">
        <v>157</v>
      </c>
      <c r="BF148" s="15"/>
    </row>
    <row r="149" spans="1:58" ht="18" customHeight="1" x14ac:dyDescent="0.35">
      <c r="A149" s="53">
        <v>44805</v>
      </c>
      <c r="B149" s="15" t="s">
        <v>156</v>
      </c>
      <c r="C149" s="72"/>
      <c r="D149" s="75" t="s">
        <v>75</v>
      </c>
      <c r="E149" s="15" t="s">
        <v>57</v>
      </c>
      <c r="F149" s="15" t="s">
        <v>58</v>
      </c>
      <c r="G149" s="76" t="s">
        <v>173</v>
      </c>
      <c r="H149" s="67"/>
      <c r="I149" s="15" t="s">
        <v>139</v>
      </c>
      <c r="J149" s="76" t="s">
        <v>173</v>
      </c>
      <c r="K149" s="76" t="s">
        <v>173</v>
      </c>
      <c r="L149" s="44">
        <v>0.36883101851851857</v>
      </c>
      <c r="M149" s="51">
        <v>0.60502314814814817</v>
      </c>
      <c r="N149" s="44">
        <f t="shared" si="8"/>
        <v>0.2361921296296296</v>
      </c>
      <c r="O149" s="21">
        <f t="shared" si="9"/>
        <v>340.11666666666667</v>
      </c>
      <c r="P149" s="22">
        <v>52.535666666666664</v>
      </c>
      <c r="Q149" s="22">
        <v>-9.8152000000000008</v>
      </c>
      <c r="R149" s="22">
        <v>52.518416666666667</v>
      </c>
      <c r="S149" s="22">
        <v>-9.699466666666666</v>
      </c>
      <c r="T149" s="50">
        <f t="shared" si="7"/>
        <v>0.50351851851851859</v>
      </c>
      <c r="U149" s="44">
        <v>0.4618518518518519</v>
      </c>
      <c r="V149" s="47"/>
      <c r="W149" s="47"/>
      <c r="AP149" s="38">
        <v>145</v>
      </c>
      <c r="AQ149" s="38">
        <v>10</v>
      </c>
      <c r="AR149" s="43" t="s">
        <v>107</v>
      </c>
      <c r="AS149" s="15">
        <v>0</v>
      </c>
      <c r="AT149" s="60" t="s">
        <v>60</v>
      </c>
      <c r="AU149" s="15">
        <v>3</v>
      </c>
      <c r="AV149" s="15">
        <v>2</v>
      </c>
      <c r="AW149" s="15">
        <v>4</v>
      </c>
      <c r="AX149" s="45" t="s">
        <v>83</v>
      </c>
      <c r="AY149" s="38">
        <v>3</v>
      </c>
      <c r="AZ149" s="15" t="s">
        <v>62</v>
      </c>
      <c r="BB149" s="47"/>
      <c r="BC149" s="47"/>
      <c r="BF149" s="15"/>
    </row>
    <row r="150" spans="1:58" ht="18" customHeight="1" x14ac:dyDescent="0.35">
      <c r="A150" s="53">
        <v>44805</v>
      </c>
      <c r="B150" s="15" t="s">
        <v>156</v>
      </c>
      <c r="C150" s="72"/>
      <c r="D150" s="75" t="s">
        <v>75</v>
      </c>
      <c r="E150" s="15" t="s">
        <v>57</v>
      </c>
      <c r="F150" s="15" t="s">
        <v>58</v>
      </c>
      <c r="G150" s="76" t="s">
        <v>173</v>
      </c>
      <c r="H150" s="67"/>
      <c r="I150" s="15" t="s">
        <v>139</v>
      </c>
      <c r="J150" s="76" t="s">
        <v>173</v>
      </c>
      <c r="K150" s="76" t="s">
        <v>173</v>
      </c>
      <c r="L150" s="44">
        <v>0.36883101851851857</v>
      </c>
      <c r="M150" s="51">
        <v>0.60502314814814817</v>
      </c>
      <c r="N150" s="44">
        <f t="shared" si="8"/>
        <v>0.2361921296296296</v>
      </c>
      <c r="O150" s="21">
        <f t="shared" si="9"/>
        <v>340.11666666666667</v>
      </c>
      <c r="P150" s="22">
        <v>52.518416666666667</v>
      </c>
      <c r="Q150" s="22">
        <v>-9.699466666666666</v>
      </c>
      <c r="R150" s="15">
        <v>52.546906020000002</v>
      </c>
      <c r="S150" s="15">
        <v>-9.6916758699999992</v>
      </c>
      <c r="T150" s="50">
        <f t="shared" si="7"/>
        <v>0.5287384259259259</v>
      </c>
      <c r="U150" s="44">
        <v>0.48707175925925927</v>
      </c>
      <c r="V150" s="47"/>
      <c r="W150" s="47"/>
      <c r="AP150" s="38">
        <v>31</v>
      </c>
      <c r="AQ150" s="38">
        <v>7</v>
      </c>
      <c r="AR150" s="43" t="s">
        <v>107</v>
      </c>
      <c r="AS150" s="15">
        <v>0</v>
      </c>
      <c r="AT150" s="60" t="s">
        <v>60</v>
      </c>
      <c r="AU150" s="15">
        <v>2</v>
      </c>
      <c r="AV150" s="15">
        <v>2</v>
      </c>
      <c r="AW150" s="15">
        <v>4</v>
      </c>
      <c r="AX150" s="45" t="s">
        <v>83</v>
      </c>
      <c r="AY150" s="38">
        <v>3</v>
      </c>
      <c r="AZ150" s="15" t="s">
        <v>62</v>
      </c>
      <c r="BB150" s="47"/>
      <c r="BC150" s="47"/>
      <c r="BF150" s="15"/>
    </row>
    <row r="151" spans="1:58" ht="18" customHeight="1" x14ac:dyDescent="0.35">
      <c r="A151" s="53">
        <v>44805</v>
      </c>
      <c r="B151" s="15" t="s">
        <v>156</v>
      </c>
      <c r="C151" s="72"/>
      <c r="D151" s="75" t="s">
        <v>75</v>
      </c>
      <c r="E151" s="15" t="s">
        <v>57</v>
      </c>
      <c r="F151" s="15" t="s">
        <v>58</v>
      </c>
      <c r="G151" s="76" t="s">
        <v>173</v>
      </c>
      <c r="H151" s="67"/>
      <c r="I151" s="15" t="s">
        <v>139</v>
      </c>
      <c r="J151" s="76" t="s">
        <v>173</v>
      </c>
      <c r="K151" s="76" t="s">
        <v>173</v>
      </c>
      <c r="L151" s="44">
        <v>0.36883101851851857</v>
      </c>
      <c r="M151" s="51">
        <v>0.60502314814814817</v>
      </c>
      <c r="N151" s="44">
        <f t="shared" si="8"/>
        <v>0.2361921296296296</v>
      </c>
      <c r="O151" s="21">
        <f t="shared" si="9"/>
        <v>340.11666666666667</v>
      </c>
      <c r="P151" s="15">
        <v>52.546906020000002</v>
      </c>
      <c r="Q151" s="15">
        <v>-9.6916758699999992</v>
      </c>
      <c r="R151" s="22">
        <v>52.587449999999997</v>
      </c>
      <c r="S151" s="22">
        <v>-9.6123166666666666</v>
      </c>
      <c r="T151" s="50">
        <f t="shared" si="7"/>
        <v>0.54524305555555552</v>
      </c>
      <c r="U151" s="44">
        <v>0.50357638888888889</v>
      </c>
      <c r="V151" s="47"/>
      <c r="W151" s="47"/>
      <c r="AP151" s="38">
        <v>145</v>
      </c>
      <c r="AQ151" s="38">
        <v>10</v>
      </c>
      <c r="AR151" s="43" t="s">
        <v>107</v>
      </c>
      <c r="AS151" s="15">
        <v>0</v>
      </c>
      <c r="AT151" s="60" t="s">
        <v>60</v>
      </c>
      <c r="AU151" s="15">
        <v>1</v>
      </c>
      <c r="AV151" s="15">
        <v>2</v>
      </c>
      <c r="AW151" s="15">
        <v>4</v>
      </c>
      <c r="AX151" s="45" t="s">
        <v>83</v>
      </c>
      <c r="AY151" s="38">
        <v>3</v>
      </c>
      <c r="AZ151" s="15" t="s">
        <v>62</v>
      </c>
      <c r="BB151" s="47"/>
      <c r="BC151" s="47"/>
      <c r="BF151" s="15"/>
    </row>
    <row r="152" spans="1:58" ht="18" customHeight="1" x14ac:dyDescent="0.35">
      <c r="A152" s="53">
        <v>44805</v>
      </c>
      <c r="B152" s="15" t="s">
        <v>156</v>
      </c>
      <c r="C152" s="72"/>
      <c r="D152" s="75" t="s">
        <v>75</v>
      </c>
      <c r="E152" s="15" t="s">
        <v>57</v>
      </c>
      <c r="F152" s="15" t="s">
        <v>58</v>
      </c>
      <c r="G152" s="76" t="s">
        <v>173</v>
      </c>
      <c r="H152" s="67"/>
      <c r="I152" s="15" t="s">
        <v>139</v>
      </c>
      <c r="J152" s="76" t="s">
        <v>173</v>
      </c>
      <c r="K152" s="76" t="s">
        <v>173</v>
      </c>
      <c r="L152" s="44">
        <v>0.36883101851851857</v>
      </c>
      <c r="M152" s="51">
        <v>0.60502314814814817</v>
      </c>
      <c r="N152" s="44">
        <f t="shared" si="8"/>
        <v>0.2361921296296296</v>
      </c>
      <c r="O152" s="21">
        <f t="shared" si="9"/>
        <v>340.11666666666667</v>
      </c>
      <c r="P152" s="22">
        <v>52.587449999999997</v>
      </c>
      <c r="Q152" s="22">
        <v>-9.6123166666666666</v>
      </c>
      <c r="R152" s="15">
        <v>52.589266569999999</v>
      </c>
      <c r="S152" s="15">
        <v>-9.4975271899999996</v>
      </c>
      <c r="T152" s="50">
        <f t="shared" si="7"/>
        <v>0.56868055555555552</v>
      </c>
      <c r="U152" s="44">
        <v>0.52701388888888889</v>
      </c>
      <c r="V152" s="47"/>
      <c r="W152" s="47"/>
      <c r="AP152" s="38">
        <v>39</v>
      </c>
      <c r="AQ152" s="38">
        <v>10</v>
      </c>
      <c r="AR152" s="43" t="s">
        <v>107</v>
      </c>
      <c r="AS152" s="15">
        <v>0</v>
      </c>
      <c r="AT152" s="60" t="s">
        <v>60</v>
      </c>
      <c r="AU152" s="15">
        <v>0</v>
      </c>
      <c r="AV152" s="15">
        <v>2</v>
      </c>
      <c r="AW152" s="15">
        <v>4</v>
      </c>
      <c r="AX152" s="45" t="s">
        <v>83</v>
      </c>
      <c r="AY152" s="38">
        <v>3</v>
      </c>
      <c r="AZ152" s="15" t="s">
        <v>62</v>
      </c>
      <c r="BB152" s="47"/>
      <c r="BC152" s="47"/>
      <c r="BF152" s="15"/>
    </row>
    <row r="153" spans="1:58" ht="18" customHeight="1" x14ac:dyDescent="0.35">
      <c r="A153" s="53">
        <v>44805</v>
      </c>
      <c r="B153" s="15" t="s">
        <v>156</v>
      </c>
      <c r="C153" s="72">
        <v>45</v>
      </c>
      <c r="D153" s="75" t="s">
        <v>65</v>
      </c>
      <c r="E153" s="15" t="s">
        <v>57</v>
      </c>
      <c r="F153" s="15" t="s">
        <v>58</v>
      </c>
      <c r="G153" s="76" t="s">
        <v>173</v>
      </c>
      <c r="H153" s="67"/>
      <c r="I153" s="15" t="s">
        <v>139</v>
      </c>
      <c r="J153" s="76" t="s">
        <v>173</v>
      </c>
      <c r="K153" s="76" t="s">
        <v>173</v>
      </c>
      <c r="L153" s="44">
        <v>0.36883101851851857</v>
      </c>
      <c r="M153" s="51">
        <v>0.60502314814814817</v>
      </c>
      <c r="N153" s="44">
        <f t="shared" si="8"/>
        <v>0.2361921296296296</v>
      </c>
      <c r="O153" s="21">
        <f t="shared" si="9"/>
        <v>340.11666666666667</v>
      </c>
      <c r="P153" s="15">
        <v>52.589680889999997</v>
      </c>
      <c r="Q153" s="15">
        <v>-9.6091303900000007</v>
      </c>
      <c r="R153" s="15">
        <v>52.594082229999998</v>
      </c>
      <c r="S153" s="15">
        <v>-9.6194372000000001</v>
      </c>
      <c r="T153" s="50">
        <f t="shared" si="7"/>
        <v>0.56960648148148141</v>
      </c>
      <c r="U153" s="44">
        <v>0.52793981481481478</v>
      </c>
      <c r="V153" s="47"/>
      <c r="W153" s="47"/>
      <c r="X153" s="48" t="s">
        <v>66</v>
      </c>
      <c r="Y153" s="15">
        <v>10</v>
      </c>
      <c r="Z153" s="15">
        <v>10</v>
      </c>
      <c r="AA153" s="15">
        <v>10</v>
      </c>
      <c r="AB153" s="15">
        <v>7</v>
      </c>
      <c r="AC153" s="15">
        <v>0</v>
      </c>
      <c r="AD153" s="15">
        <v>3</v>
      </c>
      <c r="AF153" s="15" t="s">
        <v>78</v>
      </c>
      <c r="AI153" s="15" t="s">
        <v>68</v>
      </c>
      <c r="AJ153" s="15" t="s">
        <v>69</v>
      </c>
      <c r="AP153" s="38">
        <v>46</v>
      </c>
      <c r="AQ153" s="38">
        <v>5</v>
      </c>
      <c r="AR153" s="43" t="s">
        <v>107</v>
      </c>
      <c r="AS153" s="15">
        <v>0</v>
      </c>
      <c r="AT153" s="60" t="s">
        <v>60</v>
      </c>
      <c r="AU153" s="15">
        <v>0</v>
      </c>
      <c r="AV153" s="15">
        <v>2</v>
      </c>
      <c r="AW153" s="15">
        <v>4</v>
      </c>
      <c r="AX153" s="45" t="s">
        <v>83</v>
      </c>
      <c r="AY153" s="38">
        <v>3</v>
      </c>
      <c r="AZ153" s="15" t="s">
        <v>62</v>
      </c>
      <c r="BB153" s="47"/>
      <c r="BC153" s="47"/>
      <c r="BD153" s="15" t="s">
        <v>70</v>
      </c>
      <c r="BE153" s="15" t="s">
        <v>158</v>
      </c>
      <c r="BF153" s="15"/>
    </row>
    <row r="154" spans="1:58" ht="18" customHeight="1" x14ac:dyDescent="0.35">
      <c r="A154" s="53">
        <v>44805</v>
      </c>
      <c r="B154" s="15" t="s">
        <v>156</v>
      </c>
      <c r="C154" s="72"/>
      <c r="D154" s="75" t="s">
        <v>75</v>
      </c>
      <c r="E154" s="15" t="s">
        <v>57</v>
      </c>
      <c r="F154" s="15" t="s">
        <v>58</v>
      </c>
      <c r="G154" s="76" t="s">
        <v>173</v>
      </c>
      <c r="H154" s="67"/>
      <c r="I154" s="15" t="s">
        <v>139</v>
      </c>
      <c r="J154" s="76" t="s">
        <v>173</v>
      </c>
      <c r="K154" s="76" t="s">
        <v>173</v>
      </c>
      <c r="L154" s="44">
        <v>0.36883101851851857</v>
      </c>
      <c r="M154" s="51">
        <v>0.60502314814814817</v>
      </c>
      <c r="N154" s="44">
        <f t="shared" si="8"/>
        <v>0.2361921296296296</v>
      </c>
      <c r="O154" s="21">
        <f t="shared" si="9"/>
        <v>340.11666666666667</v>
      </c>
      <c r="P154" s="15">
        <v>52.589266569999999</v>
      </c>
      <c r="Q154" s="15">
        <v>-9.4975271899999996</v>
      </c>
      <c r="R154" s="15">
        <v>52.58930806</v>
      </c>
      <c r="S154" s="15">
        <v>-9.4519177400000007</v>
      </c>
      <c r="T154" s="50">
        <f t="shared" si="7"/>
        <v>0.59828703703703701</v>
      </c>
      <c r="U154" s="44">
        <v>0.55662037037037038</v>
      </c>
      <c r="V154" s="47"/>
      <c r="W154" s="47"/>
      <c r="AP154" s="38">
        <v>52</v>
      </c>
      <c r="AQ154" s="38">
        <v>8</v>
      </c>
      <c r="AR154" s="43" t="s">
        <v>107</v>
      </c>
      <c r="AS154" s="15">
        <v>0</v>
      </c>
      <c r="AT154" s="60" t="s">
        <v>60</v>
      </c>
      <c r="AU154" s="15">
        <v>1</v>
      </c>
      <c r="AV154" s="15">
        <v>2</v>
      </c>
      <c r="AW154" s="15">
        <v>4</v>
      </c>
      <c r="AX154" s="45" t="s">
        <v>83</v>
      </c>
      <c r="AY154" s="38">
        <v>3</v>
      </c>
      <c r="AZ154" s="15" t="s">
        <v>62</v>
      </c>
      <c r="BB154" s="47"/>
      <c r="BC154" s="47"/>
      <c r="BF154" s="15"/>
    </row>
    <row r="155" spans="1:58" ht="18" customHeight="1" x14ac:dyDescent="0.35">
      <c r="A155" s="53">
        <v>44805</v>
      </c>
      <c r="B155" s="15" t="s">
        <v>156</v>
      </c>
      <c r="C155" s="72">
        <v>46</v>
      </c>
      <c r="D155" s="75" t="s">
        <v>65</v>
      </c>
      <c r="E155" s="15" t="s">
        <v>57</v>
      </c>
      <c r="F155" s="15" t="s">
        <v>58</v>
      </c>
      <c r="G155" s="76" t="s">
        <v>173</v>
      </c>
      <c r="H155" s="67"/>
      <c r="I155" s="15" t="s">
        <v>139</v>
      </c>
      <c r="J155" s="76" t="s">
        <v>173</v>
      </c>
      <c r="K155" s="76" t="s">
        <v>173</v>
      </c>
      <c r="L155" s="44">
        <v>0.36883101851851857</v>
      </c>
      <c r="M155" s="51">
        <v>0.60502314814814817</v>
      </c>
      <c r="N155" s="44">
        <f t="shared" si="8"/>
        <v>0.2361921296296296</v>
      </c>
      <c r="O155" s="21">
        <f t="shared" si="9"/>
        <v>340.11666666666667</v>
      </c>
      <c r="P155" s="15">
        <v>52.589342760000001</v>
      </c>
      <c r="Q155" s="15">
        <v>-9.4561987100000007</v>
      </c>
      <c r="R155" s="15">
        <v>52.589342760000001</v>
      </c>
      <c r="S155" s="15">
        <v>-9.4561987100000007</v>
      </c>
      <c r="T155" s="50">
        <f t="shared" si="7"/>
        <v>0.60417824074074067</v>
      </c>
      <c r="U155" s="44">
        <v>0.56251157407407404</v>
      </c>
      <c r="V155" s="47"/>
      <c r="W155" s="47"/>
      <c r="X155" s="37" t="s">
        <v>72</v>
      </c>
      <c r="Y155" s="15">
        <v>1</v>
      </c>
      <c r="Z155" s="15">
        <v>1</v>
      </c>
      <c r="AA155" s="15">
        <v>1</v>
      </c>
      <c r="AB155" s="15">
        <v>1</v>
      </c>
      <c r="AC155" s="15">
        <v>0</v>
      </c>
      <c r="AD155" s="15">
        <v>0</v>
      </c>
      <c r="AF155" s="15" t="s">
        <v>73</v>
      </c>
      <c r="AI155" s="15" t="s">
        <v>74</v>
      </c>
      <c r="AP155" s="38">
        <v>93</v>
      </c>
      <c r="AQ155" s="38">
        <v>11</v>
      </c>
      <c r="AR155" s="43" t="s">
        <v>107</v>
      </c>
      <c r="AS155" s="15">
        <v>0</v>
      </c>
      <c r="AT155" s="60" t="s">
        <v>60</v>
      </c>
      <c r="AU155" s="15">
        <v>1</v>
      </c>
      <c r="AV155" s="15">
        <v>2</v>
      </c>
      <c r="AW155" s="15">
        <v>4</v>
      </c>
      <c r="AX155" s="45" t="s">
        <v>83</v>
      </c>
      <c r="AY155" s="38">
        <v>3</v>
      </c>
      <c r="AZ155" s="15" t="s">
        <v>62</v>
      </c>
      <c r="BB155" s="47"/>
      <c r="BC155" s="47"/>
      <c r="BF155" s="15"/>
    </row>
    <row r="156" spans="1:58" ht="18" customHeight="1" x14ac:dyDescent="0.35">
      <c r="A156" s="53">
        <v>44805</v>
      </c>
      <c r="B156" s="15" t="s">
        <v>156</v>
      </c>
      <c r="C156" s="72"/>
      <c r="D156" s="75" t="s">
        <v>75</v>
      </c>
      <c r="E156" s="15" t="s">
        <v>57</v>
      </c>
      <c r="F156" s="15" t="s">
        <v>58</v>
      </c>
      <c r="G156" s="76" t="s">
        <v>173</v>
      </c>
      <c r="H156" s="67"/>
      <c r="I156" s="15" t="s">
        <v>139</v>
      </c>
      <c r="J156" s="76" t="s">
        <v>173</v>
      </c>
      <c r="K156" s="76" t="s">
        <v>173</v>
      </c>
      <c r="L156" s="44">
        <v>0.36883101851851857</v>
      </c>
      <c r="M156" s="51">
        <v>0.60502314814814817</v>
      </c>
      <c r="N156" s="44">
        <f t="shared" si="8"/>
        <v>0.2361921296296296</v>
      </c>
      <c r="O156" s="21">
        <f t="shared" si="9"/>
        <v>340.11666666666667</v>
      </c>
      <c r="P156" s="15">
        <v>52.58930806</v>
      </c>
      <c r="Q156" s="15">
        <v>-9.4519177400000007</v>
      </c>
      <c r="R156" s="15">
        <v>52.59144302</v>
      </c>
      <c r="S156" s="15">
        <v>-9.3998379500000002</v>
      </c>
      <c r="T156" s="50">
        <f t="shared" si="7"/>
        <v>0.6049537037037036</v>
      </c>
      <c r="U156" s="44">
        <v>0.56328703703703698</v>
      </c>
      <c r="V156" s="47"/>
      <c r="W156" s="47"/>
      <c r="AP156" s="38">
        <v>59</v>
      </c>
      <c r="AQ156" s="38">
        <v>8</v>
      </c>
      <c r="AR156" s="43" t="s">
        <v>107</v>
      </c>
      <c r="AS156" s="15">
        <v>0</v>
      </c>
      <c r="AT156" s="60" t="s">
        <v>60</v>
      </c>
      <c r="AU156" s="15">
        <v>0</v>
      </c>
      <c r="AV156" s="15">
        <v>2</v>
      </c>
      <c r="AW156" s="15">
        <v>4</v>
      </c>
      <c r="AX156" s="45" t="s">
        <v>83</v>
      </c>
      <c r="AY156" s="38">
        <v>3</v>
      </c>
      <c r="AZ156" s="15" t="s">
        <v>62</v>
      </c>
      <c r="BB156" s="47"/>
      <c r="BC156" s="47"/>
      <c r="BF156" s="15"/>
    </row>
    <row r="157" spans="1:58" ht="18" customHeight="1" x14ac:dyDescent="0.35">
      <c r="A157" s="53">
        <v>44805</v>
      </c>
      <c r="B157" s="15" t="s">
        <v>156</v>
      </c>
      <c r="C157" s="72"/>
      <c r="D157" s="75" t="s">
        <v>75</v>
      </c>
      <c r="E157" s="15" t="s">
        <v>57</v>
      </c>
      <c r="F157" s="15" t="s">
        <v>58</v>
      </c>
      <c r="G157" s="76" t="s">
        <v>173</v>
      </c>
      <c r="H157" s="67"/>
      <c r="I157" s="15" t="s">
        <v>139</v>
      </c>
      <c r="J157" s="76" t="s">
        <v>173</v>
      </c>
      <c r="K157" s="76" t="s">
        <v>173</v>
      </c>
      <c r="L157" s="44">
        <v>0.36883101851851857</v>
      </c>
      <c r="M157" s="51">
        <v>0.60502314814814817</v>
      </c>
      <c r="N157" s="44">
        <f t="shared" si="8"/>
        <v>0.2361921296296296</v>
      </c>
      <c r="O157" s="21">
        <f t="shared" si="9"/>
        <v>340.11666666666667</v>
      </c>
      <c r="P157" s="15">
        <v>52.59144302</v>
      </c>
      <c r="Q157" s="15">
        <v>-9.3998379500000002</v>
      </c>
      <c r="R157" s="22">
        <v>52.58925</v>
      </c>
      <c r="S157" s="22">
        <v>-9.4986666666666668</v>
      </c>
      <c r="T157" s="50">
        <f t="shared" si="7"/>
        <v>0.61119212962962965</v>
      </c>
      <c r="U157" s="44">
        <v>0.56952546296296302</v>
      </c>
      <c r="V157" s="47"/>
      <c r="W157" s="47"/>
      <c r="AP157" s="38">
        <v>46</v>
      </c>
      <c r="AQ157" s="38">
        <v>5</v>
      </c>
      <c r="AR157" s="43" t="s">
        <v>107</v>
      </c>
      <c r="AS157" s="15">
        <v>0</v>
      </c>
      <c r="AT157" s="60" t="s">
        <v>60</v>
      </c>
      <c r="AU157" s="15">
        <v>1</v>
      </c>
      <c r="AV157" s="15">
        <v>2</v>
      </c>
      <c r="AW157" s="15">
        <v>4</v>
      </c>
      <c r="AX157" s="45" t="s">
        <v>83</v>
      </c>
      <c r="AY157" s="38">
        <v>3</v>
      </c>
      <c r="AZ157" s="15" t="s">
        <v>62</v>
      </c>
      <c r="BB157" s="47"/>
      <c r="BC157" s="47"/>
      <c r="BF157" s="15"/>
    </row>
    <row r="158" spans="1:58" ht="18" customHeight="1" x14ac:dyDescent="0.35">
      <c r="A158" s="53">
        <v>44805</v>
      </c>
      <c r="B158" s="15" t="s">
        <v>156</v>
      </c>
      <c r="C158" s="72"/>
      <c r="D158" s="75" t="s">
        <v>81</v>
      </c>
      <c r="E158" s="15" t="s">
        <v>57</v>
      </c>
      <c r="F158" s="15" t="s">
        <v>58</v>
      </c>
      <c r="G158" s="76" t="s">
        <v>173</v>
      </c>
      <c r="H158" s="67"/>
      <c r="I158" s="15" t="s">
        <v>139</v>
      </c>
      <c r="J158" s="76" t="s">
        <v>173</v>
      </c>
      <c r="K158" s="76" t="s">
        <v>173</v>
      </c>
      <c r="L158" s="44">
        <v>0.36883101851851857</v>
      </c>
      <c r="M158" s="51">
        <v>0.60502314814814817</v>
      </c>
      <c r="N158" s="44">
        <f t="shared" si="8"/>
        <v>0.2361921296296296</v>
      </c>
      <c r="O158" s="21">
        <f t="shared" si="9"/>
        <v>340.11666666666667</v>
      </c>
      <c r="P158" s="22">
        <v>52.58925</v>
      </c>
      <c r="Q158" s="22">
        <v>-9.4986666666666668</v>
      </c>
      <c r="R158" s="22">
        <v>52.58925</v>
      </c>
      <c r="S158" s="22">
        <v>-9.4986666666666668</v>
      </c>
      <c r="T158" s="50">
        <f t="shared" si="7"/>
        <v>0.6466898148148148</v>
      </c>
      <c r="U158" s="44">
        <v>0.60502314814814817</v>
      </c>
      <c r="V158" s="47"/>
      <c r="W158" s="47"/>
      <c r="AP158" s="38">
        <v>88</v>
      </c>
      <c r="AQ158" s="38">
        <v>9</v>
      </c>
      <c r="AR158" s="43" t="s">
        <v>107</v>
      </c>
      <c r="AS158" s="15">
        <v>0</v>
      </c>
      <c r="AT158" s="60" t="s">
        <v>60</v>
      </c>
      <c r="AU158" s="15">
        <v>1</v>
      </c>
      <c r="AV158" s="15">
        <v>2</v>
      </c>
      <c r="AW158" s="15">
        <v>4</v>
      </c>
      <c r="AX158" s="45" t="s">
        <v>83</v>
      </c>
      <c r="AY158" s="38">
        <v>3</v>
      </c>
      <c r="AZ158" s="15" t="s">
        <v>62</v>
      </c>
      <c r="BB158" s="47"/>
      <c r="BC158" s="47"/>
      <c r="BF158" s="15"/>
    </row>
    <row r="159" spans="1:58" ht="18" customHeight="1" x14ac:dyDescent="0.35">
      <c r="A159" s="53">
        <v>44814</v>
      </c>
      <c r="B159" s="15" t="s">
        <v>159</v>
      </c>
      <c r="C159" s="72"/>
      <c r="D159" s="75" t="s">
        <v>56</v>
      </c>
      <c r="E159" s="15" t="s">
        <v>57</v>
      </c>
      <c r="F159" s="15" t="s">
        <v>58</v>
      </c>
      <c r="G159" s="76" t="s">
        <v>173</v>
      </c>
      <c r="H159" s="67"/>
      <c r="I159" s="15" t="s">
        <v>139</v>
      </c>
      <c r="J159" s="76" t="s">
        <v>173</v>
      </c>
      <c r="K159" s="76" t="s">
        <v>173</v>
      </c>
      <c r="L159" s="51">
        <v>0.28194444444444444</v>
      </c>
      <c r="M159" s="44">
        <v>0.55092592592592593</v>
      </c>
      <c r="N159" s="44">
        <f t="shared" si="8"/>
        <v>0.26898148148148149</v>
      </c>
      <c r="O159" s="21">
        <f t="shared" si="9"/>
        <v>387.33333333333331</v>
      </c>
      <c r="P159" s="22">
        <v>52.627099999999999</v>
      </c>
      <c r="Q159" s="22">
        <v>-9.5015499999999999</v>
      </c>
      <c r="R159" s="15">
        <v>52.622608360000001</v>
      </c>
      <c r="S159" s="15">
        <v>-9.5167665899999996</v>
      </c>
      <c r="T159" s="50">
        <f t="shared" si="7"/>
        <v>0.32535879629629633</v>
      </c>
      <c r="U159" s="51">
        <v>0.28369212962962964</v>
      </c>
      <c r="V159" s="47"/>
      <c r="W159" s="47"/>
      <c r="AP159" s="38">
        <v>126</v>
      </c>
      <c r="AQ159" s="38">
        <v>9</v>
      </c>
      <c r="AR159" s="43" t="s">
        <v>170</v>
      </c>
      <c r="AS159" s="15">
        <v>0</v>
      </c>
      <c r="AT159" s="60" t="s">
        <v>60</v>
      </c>
      <c r="AU159" s="15">
        <v>1</v>
      </c>
      <c r="AV159" s="15">
        <v>1</v>
      </c>
      <c r="AW159" s="15">
        <v>3.8</v>
      </c>
      <c r="AX159" s="38" t="s">
        <v>160</v>
      </c>
      <c r="AY159" s="38">
        <v>8</v>
      </c>
      <c r="AZ159" s="15" t="s">
        <v>62</v>
      </c>
      <c r="BB159" s="47"/>
      <c r="BC159" s="47"/>
      <c r="BF159" s="15"/>
    </row>
    <row r="160" spans="1:58" ht="18" customHeight="1" x14ac:dyDescent="0.35">
      <c r="A160" s="53">
        <v>44814</v>
      </c>
      <c r="B160" s="15" t="s">
        <v>159</v>
      </c>
      <c r="C160" s="72"/>
      <c r="D160" s="75" t="s">
        <v>63</v>
      </c>
      <c r="E160" s="15" t="s">
        <v>57</v>
      </c>
      <c r="F160" s="15" t="s">
        <v>58</v>
      </c>
      <c r="G160" s="76" t="s">
        <v>173</v>
      </c>
      <c r="H160" s="67"/>
      <c r="I160" s="15" t="s">
        <v>139</v>
      </c>
      <c r="J160" s="76" t="s">
        <v>173</v>
      </c>
      <c r="K160" s="76" t="s">
        <v>173</v>
      </c>
      <c r="L160" s="51">
        <v>0.28194444444444444</v>
      </c>
      <c r="M160" s="44">
        <v>0.55092592592592593</v>
      </c>
      <c r="N160" s="44">
        <f t="shared" si="8"/>
        <v>0.26898148148148149</v>
      </c>
      <c r="O160" s="21">
        <f t="shared" si="9"/>
        <v>387.33333333333331</v>
      </c>
      <c r="P160" s="22">
        <v>52.627099999999999</v>
      </c>
      <c r="Q160" s="22">
        <v>-9.5015499999999999</v>
      </c>
      <c r="R160" s="22">
        <v>52.607916666666668</v>
      </c>
      <c r="S160" s="22">
        <v>-9.371833333333333</v>
      </c>
      <c r="T160" s="50">
        <f t="shared" si="7"/>
        <v>0.32535879629629633</v>
      </c>
      <c r="U160" s="51">
        <v>0.28369212962962964</v>
      </c>
      <c r="V160" s="47"/>
      <c r="W160" s="47"/>
      <c r="AP160" s="38">
        <v>126</v>
      </c>
      <c r="AQ160" s="38">
        <v>9</v>
      </c>
      <c r="AR160" s="43" t="s">
        <v>170</v>
      </c>
      <c r="AS160" s="15">
        <v>0</v>
      </c>
      <c r="AT160" s="60" t="s">
        <v>60</v>
      </c>
      <c r="AU160" s="15">
        <v>1</v>
      </c>
      <c r="AV160" s="15">
        <v>1</v>
      </c>
      <c r="AW160" s="15">
        <v>3.8</v>
      </c>
      <c r="AX160" s="38" t="s">
        <v>160</v>
      </c>
      <c r="AY160" s="38">
        <v>8</v>
      </c>
      <c r="AZ160" s="15" t="s">
        <v>62</v>
      </c>
      <c r="BB160" s="47"/>
      <c r="BC160" s="47"/>
      <c r="BF160" s="15"/>
    </row>
    <row r="161" spans="1:58" ht="18" customHeight="1" x14ac:dyDescent="0.35">
      <c r="A161" s="53">
        <v>44814</v>
      </c>
      <c r="B161" s="15" t="s">
        <v>159</v>
      </c>
      <c r="C161" s="72"/>
      <c r="D161" s="75" t="s">
        <v>75</v>
      </c>
      <c r="E161" s="15" t="s">
        <v>57</v>
      </c>
      <c r="F161" s="15" t="s">
        <v>58</v>
      </c>
      <c r="G161" s="76" t="s">
        <v>173</v>
      </c>
      <c r="H161" s="67"/>
      <c r="I161" s="15" t="s">
        <v>139</v>
      </c>
      <c r="J161" s="76" t="s">
        <v>173</v>
      </c>
      <c r="K161" s="76" t="s">
        <v>173</v>
      </c>
      <c r="L161" s="51">
        <v>0.28194444444444444</v>
      </c>
      <c r="M161" s="44">
        <v>0.55092592592592593</v>
      </c>
      <c r="N161" s="44">
        <f t="shared" si="8"/>
        <v>0.26898148148148149</v>
      </c>
      <c r="O161" s="21">
        <f t="shared" si="9"/>
        <v>387.33333333333331</v>
      </c>
      <c r="P161" s="22">
        <v>52.607916666666668</v>
      </c>
      <c r="Q161" s="22">
        <v>-9.371833333333333</v>
      </c>
      <c r="R161" s="15">
        <v>52.591392470000002</v>
      </c>
      <c r="S161" s="15">
        <v>-9.4234366200000004</v>
      </c>
      <c r="T161" s="50">
        <f t="shared" si="7"/>
        <v>0.3497569444444445</v>
      </c>
      <c r="U161" s="44">
        <v>0.30809027777777781</v>
      </c>
      <c r="V161" s="47"/>
      <c r="W161" s="47"/>
      <c r="AP161" s="38">
        <v>81</v>
      </c>
      <c r="AQ161" s="38">
        <v>10</v>
      </c>
      <c r="AR161" s="43" t="s">
        <v>170</v>
      </c>
      <c r="AS161" s="15">
        <v>0</v>
      </c>
      <c r="AT161" s="60" t="s">
        <v>60</v>
      </c>
      <c r="AU161" s="15">
        <v>0</v>
      </c>
      <c r="AV161" s="15">
        <v>1</v>
      </c>
      <c r="AW161" s="15">
        <v>3.8</v>
      </c>
      <c r="AX161" s="38" t="s">
        <v>160</v>
      </c>
      <c r="AY161" s="38">
        <v>8</v>
      </c>
      <c r="AZ161" s="15" t="s">
        <v>62</v>
      </c>
      <c r="BB161" s="47"/>
      <c r="BC161" s="47"/>
      <c r="BF161" s="15"/>
    </row>
    <row r="162" spans="1:58" ht="18" customHeight="1" x14ac:dyDescent="0.35">
      <c r="A162" s="53">
        <v>44814</v>
      </c>
      <c r="B162" s="15" t="s">
        <v>159</v>
      </c>
      <c r="C162" s="72"/>
      <c r="D162" s="75" t="s">
        <v>75</v>
      </c>
      <c r="E162" s="15" t="s">
        <v>57</v>
      </c>
      <c r="F162" s="15" t="s">
        <v>58</v>
      </c>
      <c r="G162" s="76" t="s">
        <v>173</v>
      </c>
      <c r="H162" s="67"/>
      <c r="I162" s="15" t="s">
        <v>139</v>
      </c>
      <c r="J162" s="76" t="s">
        <v>173</v>
      </c>
      <c r="K162" s="76" t="s">
        <v>173</v>
      </c>
      <c r="L162" s="51">
        <v>0.28194444444444444</v>
      </c>
      <c r="M162" s="44">
        <v>0.55092592592592593</v>
      </c>
      <c r="N162" s="44">
        <f t="shared" si="8"/>
        <v>0.26898148148148149</v>
      </c>
      <c r="O162" s="21">
        <f t="shared" si="9"/>
        <v>387.33333333333331</v>
      </c>
      <c r="P162" s="15">
        <v>52.591392470000002</v>
      </c>
      <c r="Q162" s="15">
        <v>-9.4234366200000004</v>
      </c>
      <c r="R162" s="15">
        <v>52.597274890000001</v>
      </c>
      <c r="S162" s="15">
        <v>-9.4334017800000005</v>
      </c>
      <c r="T162" s="50">
        <f t="shared" si="7"/>
        <v>0.37361111111111112</v>
      </c>
      <c r="U162" s="44">
        <v>0.33194444444444443</v>
      </c>
      <c r="V162" s="47"/>
      <c r="W162" s="47"/>
      <c r="AP162" s="38">
        <v>126</v>
      </c>
      <c r="AQ162" s="38">
        <v>10</v>
      </c>
      <c r="AR162" s="43" t="s">
        <v>170</v>
      </c>
      <c r="AS162" s="15">
        <v>0</v>
      </c>
      <c r="AT162" s="60" t="s">
        <v>60</v>
      </c>
      <c r="AU162" s="15">
        <v>1</v>
      </c>
      <c r="AV162" s="15">
        <v>1</v>
      </c>
      <c r="AW162" s="15">
        <v>3.8</v>
      </c>
      <c r="AX162" s="38" t="s">
        <v>160</v>
      </c>
      <c r="AY162" s="38">
        <v>8</v>
      </c>
      <c r="AZ162" s="15" t="s">
        <v>62</v>
      </c>
      <c r="BB162" s="47"/>
      <c r="BC162" s="47"/>
      <c r="BF162" s="15"/>
    </row>
    <row r="163" spans="1:58" ht="18" customHeight="1" x14ac:dyDescent="0.35">
      <c r="A163" s="53">
        <v>44814</v>
      </c>
      <c r="B163" s="15" t="s">
        <v>159</v>
      </c>
      <c r="C163" s="72">
        <v>47</v>
      </c>
      <c r="D163" s="75" t="s">
        <v>65</v>
      </c>
      <c r="E163" s="15" t="s">
        <v>57</v>
      </c>
      <c r="F163" s="15" t="s">
        <v>58</v>
      </c>
      <c r="G163" s="76" t="s">
        <v>173</v>
      </c>
      <c r="H163" s="67"/>
      <c r="I163" s="15" t="s">
        <v>139</v>
      </c>
      <c r="J163" s="76" t="s">
        <v>173</v>
      </c>
      <c r="K163" s="76" t="s">
        <v>173</v>
      </c>
      <c r="L163" s="51">
        <v>0.28194444444444444</v>
      </c>
      <c r="M163" s="44">
        <v>0.55092592592592593</v>
      </c>
      <c r="N163" s="44">
        <f t="shared" si="8"/>
        <v>0.26898148148148149</v>
      </c>
      <c r="O163" s="21">
        <f t="shared" si="9"/>
        <v>387.33333333333331</v>
      </c>
      <c r="P163" s="15">
        <v>52.588739179999997</v>
      </c>
      <c r="Q163" s="15">
        <v>-9.5155591000000008</v>
      </c>
      <c r="R163" s="15">
        <v>52.587521209999998</v>
      </c>
      <c r="S163" s="15">
        <v>-9.5169896400000003</v>
      </c>
      <c r="T163" s="50">
        <f t="shared" si="7"/>
        <v>0.38722222222222225</v>
      </c>
      <c r="U163" s="44">
        <v>0.34555555555555556</v>
      </c>
      <c r="V163" s="47"/>
      <c r="W163" s="47"/>
      <c r="X163" s="48" t="s">
        <v>66</v>
      </c>
      <c r="Y163" s="15">
        <v>8</v>
      </c>
      <c r="Z163" s="15">
        <v>8</v>
      </c>
      <c r="AA163" s="15">
        <v>8</v>
      </c>
      <c r="AB163" s="15">
        <v>5</v>
      </c>
      <c r="AC163" s="15">
        <v>2</v>
      </c>
      <c r="AD163" s="15">
        <v>1</v>
      </c>
      <c r="AF163" s="15" t="s">
        <v>78</v>
      </c>
      <c r="AI163" s="15" t="s">
        <v>68</v>
      </c>
      <c r="AJ163" s="15" t="s">
        <v>69</v>
      </c>
      <c r="AP163" s="38">
        <v>325</v>
      </c>
      <c r="AQ163" s="38">
        <v>13</v>
      </c>
      <c r="AR163" s="43" t="s">
        <v>170</v>
      </c>
      <c r="AS163" s="15">
        <v>0</v>
      </c>
      <c r="AT163" s="60" t="s">
        <v>60</v>
      </c>
      <c r="AU163" s="15">
        <v>1</v>
      </c>
      <c r="AV163" s="15">
        <v>1</v>
      </c>
      <c r="AW163" s="15">
        <v>3.8</v>
      </c>
      <c r="AX163" s="38" t="s">
        <v>160</v>
      </c>
      <c r="AY163" s="38">
        <v>8</v>
      </c>
      <c r="AZ163" s="15" t="s">
        <v>62</v>
      </c>
      <c r="BB163" s="47"/>
      <c r="BC163" s="47"/>
      <c r="BD163" s="15" t="s">
        <v>70</v>
      </c>
      <c r="BE163" s="15" t="s">
        <v>161</v>
      </c>
      <c r="BF163" s="15"/>
    </row>
    <row r="164" spans="1:58" ht="18" customHeight="1" x14ac:dyDescent="0.35">
      <c r="A164" s="53">
        <v>44814</v>
      </c>
      <c r="B164" s="15" t="s">
        <v>159</v>
      </c>
      <c r="C164" s="72"/>
      <c r="D164" s="74" t="s">
        <v>63</v>
      </c>
      <c r="E164" s="15" t="s">
        <v>57</v>
      </c>
      <c r="F164" s="15" t="s">
        <v>58</v>
      </c>
      <c r="G164" s="76" t="s">
        <v>173</v>
      </c>
      <c r="H164" s="67"/>
      <c r="I164" s="15" t="s">
        <v>139</v>
      </c>
      <c r="J164" s="76" t="s">
        <v>173</v>
      </c>
      <c r="K164" s="76" t="s">
        <v>173</v>
      </c>
      <c r="L164" s="51">
        <v>0.28194444444444444</v>
      </c>
      <c r="M164" s="44">
        <v>0.55092592592592593</v>
      </c>
      <c r="N164" s="44">
        <f t="shared" si="8"/>
        <v>0.26898148148148149</v>
      </c>
      <c r="O164" s="21">
        <f t="shared" si="9"/>
        <v>387.33333333333331</v>
      </c>
      <c r="P164" s="15">
        <v>52.597274890000001</v>
      </c>
      <c r="Q164" s="15">
        <v>-9.4334017800000005</v>
      </c>
      <c r="R164" s="15">
        <v>52.589426080000003</v>
      </c>
      <c r="S164" s="15">
        <v>-9.5835852799999994</v>
      </c>
      <c r="T164" s="50">
        <f t="shared" si="7"/>
        <v>0.41346064814814815</v>
      </c>
      <c r="U164" s="44">
        <v>0.37179398148148146</v>
      </c>
      <c r="V164" s="47"/>
      <c r="W164" s="47"/>
      <c r="X164" s="48"/>
      <c r="AP164" s="38">
        <v>264</v>
      </c>
      <c r="AQ164" s="38">
        <v>11</v>
      </c>
      <c r="AR164" s="43" t="s">
        <v>170</v>
      </c>
      <c r="AS164" s="15">
        <v>0</v>
      </c>
      <c r="AT164" s="60" t="s">
        <v>60</v>
      </c>
      <c r="AU164" s="15">
        <v>1</v>
      </c>
      <c r="AV164" s="15">
        <v>1</v>
      </c>
      <c r="AW164" s="15">
        <v>3.8</v>
      </c>
      <c r="AX164" s="38" t="s">
        <v>160</v>
      </c>
      <c r="AY164" s="38">
        <v>4</v>
      </c>
      <c r="AZ164" s="15" t="s">
        <v>62</v>
      </c>
      <c r="BB164" s="47"/>
      <c r="BC164" s="47"/>
      <c r="BD164" s="15" t="s">
        <v>70</v>
      </c>
      <c r="BF164" s="15"/>
    </row>
    <row r="165" spans="1:58" ht="18" customHeight="1" x14ac:dyDescent="0.35">
      <c r="A165" s="53">
        <v>44814</v>
      </c>
      <c r="B165" s="15" t="s">
        <v>159</v>
      </c>
      <c r="C165" s="72">
        <v>48</v>
      </c>
      <c r="D165" s="75" t="s">
        <v>65</v>
      </c>
      <c r="E165" s="15" t="s">
        <v>57</v>
      </c>
      <c r="F165" s="15" t="s">
        <v>58</v>
      </c>
      <c r="G165" s="76" t="s">
        <v>173</v>
      </c>
      <c r="H165" s="67"/>
      <c r="I165" s="15" t="s">
        <v>139</v>
      </c>
      <c r="J165" s="76" t="s">
        <v>173</v>
      </c>
      <c r="K165" s="76" t="s">
        <v>173</v>
      </c>
      <c r="L165" s="51">
        <v>0.28194444444444444</v>
      </c>
      <c r="M165" s="44">
        <v>0.55092592592592593</v>
      </c>
      <c r="N165" s="44">
        <f t="shared" si="8"/>
        <v>0.26898148148148149</v>
      </c>
      <c r="O165" s="21">
        <f t="shared" si="9"/>
        <v>387.33333333333331</v>
      </c>
      <c r="P165" s="15">
        <v>52.597274890000001</v>
      </c>
      <c r="Q165" s="15">
        <v>-9.4334017800000005</v>
      </c>
      <c r="R165" s="15">
        <v>52.588918810000003</v>
      </c>
      <c r="S165" s="15">
        <v>-9.4742299400000007</v>
      </c>
      <c r="T165" s="50">
        <f t="shared" si="7"/>
        <v>0.41346064814814815</v>
      </c>
      <c r="U165" s="44">
        <v>0.37179398148148146</v>
      </c>
      <c r="V165" s="47"/>
      <c r="W165" s="47"/>
      <c r="X165" s="48" t="s">
        <v>66</v>
      </c>
      <c r="Y165" s="15">
        <v>10</v>
      </c>
      <c r="Z165" s="15">
        <v>10</v>
      </c>
      <c r="AA165" s="15">
        <v>10</v>
      </c>
      <c r="AB165" s="15">
        <v>7</v>
      </c>
      <c r="AC165" s="15">
        <v>2</v>
      </c>
      <c r="AD165" s="15">
        <v>1</v>
      </c>
      <c r="AF165" s="15" t="s">
        <v>67</v>
      </c>
      <c r="AI165" s="15" t="s">
        <v>68</v>
      </c>
      <c r="AJ165" s="15" t="s">
        <v>69</v>
      </c>
      <c r="AP165" s="38">
        <v>264</v>
      </c>
      <c r="AQ165" s="38">
        <v>11</v>
      </c>
      <c r="AR165" s="43" t="s">
        <v>170</v>
      </c>
      <c r="AS165" s="15">
        <v>0</v>
      </c>
      <c r="AT165" s="60" t="s">
        <v>60</v>
      </c>
      <c r="AU165" s="15">
        <v>1</v>
      </c>
      <c r="AV165" s="15">
        <v>1</v>
      </c>
      <c r="AW165" s="15">
        <v>3.8</v>
      </c>
      <c r="AX165" s="38" t="s">
        <v>160</v>
      </c>
      <c r="AY165" s="38">
        <v>4</v>
      </c>
      <c r="AZ165" s="15" t="s">
        <v>62</v>
      </c>
      <c r="BB165" s="47"/>
      <c r="BC165" s="47"/>
      <c r="BD165" s="15" t="s">
        <v>70</v>
      </c>
      <c r="BE165" s="15" t="s">
        <v>162</v>
      </c>
      <c r="BF165" s="15"/>
    </row>
    <row r="166" spans="1:58" ht="18" customHeight="1" x14ac:dyDescent="0.35">
      <c r="A166" s="53">
        <v>44814</v>
      </c>
      <c r="B166" s="15" t="s">
        <v>159</v>
      </c>
      <c r="C166" s="72"/>
      <c r="D166" s="74" t="s">
        <v>63</v>
      </c>
      <c r="E166" s="15" t="s">
        <v>57</v>
      </c>
      <c r="F166" s="15" t="s">
        <v>58</v>
      </c>
      <c r="G166" s="76" t="s">
        <v>173</v>
      </c>
      <c r="H166" s="67"/>
      <c r="I166" s="15" t="s">
        <v>139</v>
      </c>
      <c r="J166" s="76" t="s">
        <v>173</v>
      </c>
      <c r="K166" s="76" t="s">
        <v>173</v>
      </c>
      <c r="L166" s="51">
        <v>0.28194444444444444</v>
      </c>
      <c r="M166" s="44">
        <v>0.55092592592592593</v>
      </c>
      <c r="N166" s="44">
        <f t="shared" si="8"/>
        <v>0.26898148148148149</v>
      </c>
      <c r="O166" s="21">
        <f t="shared" si="9"/>
        <v>387.33333333333331</v>
      </c>
      <c r="P166" s="15">
        <v>52.589426080000003</v>
      </c>
      <c r="Q166" s="15">
        <v>-9.5835852799999994</v>
      </c>
      <c r="R166" s="15">
        <v>52.530876560000003</v>
      </c>
      <c r="S166" s="15">
        <v>-9.6867453000000001</v>
      </c>
      <c r="T166" s="50">
        <f t="shared" si="7"/>
        <v>0.44612268518518516</v>
      </c>
      <c r="U166" s="44">
        <v>0.40445601851851848</v>
      </c>
      <c r="V166" s="47"/>
      <c r="W166" s="47"/>
      <c r="X166" s="48"/>
      <c r="AP166" s="38">
        <v>203</v>
      </c>
      <c r="AQ166" s="38">
        <v>0.7</v>
      </c>
      <c r="AR166" s="43" t="s">
        <v>170</v>
      </c>
      <c r="AS166" s="15">
        <v>0</v>
      </c>
      <c r="AT166" s="60" t="s">
        <v>60</v>
      </c>
      <c r="AU166" s="15">
        <v>1</v>
      </c>
      <c r="AV166" s="15">
        <v>1</v>
      </c>
      <c r="AW166" s="15">
        <v>3.8</v>
      </c>
      <c r="AX166" s="38" t="s">
        <v>160</v>
      </c>
      <c r="AY166" s="38">
        <v>7</v>
      </c>
      <c r="AZ166" s="15" t="s">
        <v>62</v>
      </c>
      <c r="BB166" s="47"/>
      <c r="BC166" s="47"/>
      <c r="BD166" s="15" t="s">
        <v>70</v>
      </c>
      <c r="BE166" s="62"/>
      <c r="BF166" s="15"/>
    </row>
    <row r="167" spans="1:58" ht="18" customHeight="1" x14ac:dyDescent="0.35">
      <c r="A167" s="53">
        <v>44814</v>
      </c>
      <c r="B167" s="15" t="s">
        <v>159</v>
      </c>
      <c r="C167" s="72">
        <v>49</v>
      </c>
      <c r="D167" s="75" t="s">
        <v>65</v>
      </c>
      <c r="E167" s="15" t="s">
        <v>57</v>
      </c>
      <c r="F167" s="15" t="s">
        <v>58</v>
      </c>
      <c r="G167" s="76" t="s">
        <v>173</v>
      </c>
      <c r="H167" s="67"/>
      <c r="I167" s="15" t="s">
        <v>139</v>
      </c>
      <c r="J167" s="76" t="s">
        <v>173</v>
      </c>
      <c r="K167" s="76" t="s">
        <v>173</v>
      </c>
      <c r="L167" s="51">
        <v>0.28194444444444444</v>
      </c>
      <c r="M167" s="44">
        <v>0.55092592592592593</v>
      </c>
      <c r="N167" s="44">
        <f t="shared" si="8"/>
        <v>0.26898148148148149</v>
      </c>
      <c r="O167" s="21">
        <f t="shared" si="9"/>
        <v>387.33333333333331</v>
      </c>
      <c r="P167" s="15">
        <v>52.589426080000003</v>
      </c>
      <c r="Q167" s="15">
        <v>-9.5835852799999994</v>
      </c>
      <c r="R167" s="15">
        <v>52.588634659999997</v>
      </c>
      <c r="S167" s="15">
        <v>-9.5856230900000003</v>
      </c>
      <c r="T167" s="50">
        <f t="shared" si="7"/>
        <v>0.44612268518518516</v>
      </c>
      <c r="U167" s="44">
        <v>0.40445601851851848</v>
      </c>
      <c r="V167" s="47"/>
      <c r="W167" s="47"/>
      <c r="X167" s="48" t="s">
        <v>66</v>
      </c>
      <c r="Y167" s="15">
        <v>8</v>
      </c>
      <c r="Z167" s="15">
        <v>8</v>
      </c>
      <c r="AA167" s="15">
        <v>6</v>
      </c>
      <c r="AB167" s="15">
        <v>8</v>
      </c>
      <c r="AC167" s="15">
        <v>0</v>
      </c>
      <c r="AD167" s="15">
        <v>0</v>
      </c>
      <c r="AF167" s="15" t="s">
        <v>78</v>
      </c>
      <c r="AI167" s="15" t="s">
        <v>68</v>
      </c>
      <c r="AJ167" s="15" t="s">
        <v>69</v>
      </c>
      <c r="AP167" s="38">
        <v>203</v>
      </c>
      <c r="AQ167" s="38">
        <v>0.7</v>
      </c>
      <c r="AR167" s="43" t="s">
        <v>170</v>
      </c>
      <c r="AS167" s="15">
        <v>0</v>
      </c>
      <c r="AT167" s="60" t="s">
        <v>60</v>
      </c>
      <c r="AU167" s="15">
        <v>1</v>
      </c>
      <c r="AV167" s="15">
        <v>1</v>
      </c>
      <c r="AW167" s="15">
        <v>3.8</v>
      </c>
      <c r="AX167" s="38" t="s">
        <v>160</v>
      </c>
      <c r="AY167" s="38">
        <v>7</v>
      </c>
      <c r="AZ167" s="15" t="s">
        <v>62</v>
      </c>
      <c r="BB167" s="47"/>
      <c r="BC167" s="47"/>
      <c r="BD167" s="15" t="s">
        <v>70</v>
      </c>
      <c r="BE167" s="62" t="s">
        <v>163</v>
      </c>
      <c r="BF167" s="15"/>
    </row>
    <row r="168" spans="1:58" ht="18" customHeight="1" x14ac:dyDescent="0.35">
      <c r="A168" s="53">
        <v>44814</v>
      </c>
      <c r="B168" s="15" t="s">
        <v>159</v>
      </c>
      <c r="C168" s="72"/>
      <c r="D168" s="75" t="s">
        <v>75</v>
      </c>
      <c r="E168" s="15" t="s">
        <v>57</v>
      </c>
      <c r="F168" s="15" t="s">
        <v>58</v>
      </c>
      <c r="G168" s="76" t="s">
        <v>173</v>
      </c>
      <c r="H168" s="67"/>
      <c r="I168" s="15" t="s">
        <v>139</v>
      </c>
      <c r="J168" s="76" t="s">
        <v>173</v>
      </c>
      <c r="K168" s="76" t="s">
        <v>173</v>
      </c>
      <c r="L168" s="51">
        <v>0.28194444444444444</v>
      </c>
      <c r="M168" s="44">
        <v>0.55092592592592593</v>
      </c>
      <c r="N168" s="44">
        <f t="shared" si="8"/>
        <v>0.26898148148148149</v>
      </c>
      <c r="O168" s="21">
        <f t="shared" si="9"/>
        <v>387.33333333333331</v>
      </c>
      <c r="P168" s="15">
        <v>52.5666102</v>
      </c>
      <c r="Q168" s="15">
        <v>-9.6829971700000002</v>
      </c>
      <c r="R168" s="15">
        <v>52.530876560000003</v>
      </c>
      <c r="S168" s="15">
        <v>-9.6867453000000001</v>
      </c>
      <c r="T168" s="50">
        <f t="shared" si="7"/>
        <v>0.47240740740740739</v>
      </c>
      <c r="U168" s="44">
        <v>0.4307407407407407</v>
      </c>
      <c r="V168" s="47"/>
      <c r="W168" s="47"/>
      <c r="AP168" s="38">
        <v>285</v>
      </c>
      <c r="AQ168" s="38">
        <v>6</v>
      </c>
      <c r="AR168" s="43" t="s">
        <v>170</v>
      </c>
      <c r="AS168" s="15">
        <v>0</v>
      </c>
      <c r="AT168" s="60" t="s">
        <v>60</v>
      </c>
      <c r="AU168" s="15">
        <v>2</v>
      </c>
      <c r="AV168" s="15">
        <v>2</v>
      </c>
      <c r="AW168" s="15">
        <v>5.4</v>
      </c>
      <c r="AX168" s="38" t="s">
        <v>160</v>
      </c>
      <c r="AY168" s="38">
        <v>6</v>
      </c>
      <c r="AZ168" s="15" t="s">
        <v>62</v>
      </c>
      <c r="BB168" s="47"/>
      <c r="BC168" s="47"/>
      <c r="BF168" s="15"/>
    </row>
    <row r="169" spans="1:58" ht="18" customHeight="1" x14ac:dyDescent="0.35">
      <c r="A169" s="53">
        <v>44814</v>
      </c>
      <c r="B169" s="15" t="s">
        <v>159</v>
      </c>
      <c r="C169" s="72"/>
      <c r="D169" s="75" t="s">
        <v>75</v>
      </c>
      <c r="E169" s="15" t="s">
        <v>57</v>
      </c>
      <c r="F169" s="15" t="s">
        <v>58</v>
      </c>
      <c r="G169" s="76" t="s">
        <v>173</v>
      </c>
      <c r="H169" s="67"/>
      <c r="I169" s="15" t="s">
        <v>139</v>
      </c>
      <c r="J169" s="76" t="s">
        <v>173</v>
      </c>
      <c r="K169" s="76" t="s">
        <v>173</v>
      </c>
      <c r="L169" s="51">
        <v>0.28194444444444444</v>
      </c>
      <c r="M169" s="44">
        <v>0.55092592592592593</v>
      </c>
      <c r="N169" s="44">
        <f t="shared" si="8"/>
        <v>0.26898148148148149</v>
      </c>
      <c r="O169" s="21">
        <f t="shared" si="9"/>
        <v>387.33333333333331</v>
      </c>
      <c r="P169" s="15">
        <v>52.530876560000003</v>
      </c>
      <c r="Q169" s="15">
        <v>-9.6867453000000001</v>
      </c>
      <c r="R169" s="15">
        <v>52.504677999999998</v>
      </c>
      <c r="S169" s="15">
        <v>-9.7370415000000001</v>
      </c>
      <c r="T169" s="50">
        <f t="shared" si="7"/>
        <v>0.48701388888888886</v>
      </c>
      <c r="U169" s="44">
        <v>0.44534722222222217</v>
      </c>
      <c r="V169" s="47"/>
      <c r="W169" s="47"/>
      <c r="AP169" s="38">
        <v>274</v>
      </c>
      <c r="AQ169" s="38">
        <v>14</v>
      </c>
      <c r="AR169" s="43" t="s">
        <v>170</v>
      </c>
      <c r="AS169" s="15">
        <v>0</v>
      </c>
      <c r="AT169" s="60" t="s">
        <v>88</v>
      </c>
      <c r="AU169" s="15">
        <v>1</v>
      </c>
      <c r="AV169" s="15">
        <v>1</v>
      </c>
      <c r="AW169" s="15">
        <v>3.8</v>
      </c>
      <c r="AX169" s="38" t="s">
        <v>160</v>
      </c>
      <c r="AY169" s="38">
        <v>7</v>
      </c>
      <c r="AZ169" s="15" t="s">
        <v>62</v>
      </c>
      <c r="BB169" s="47"/>
      <c r="BC169" s="47"/>
      <c r="BF169" s="15"/>
    </row>
    <row r="170" spans="1:58" ht="18" customHeight="1" x14ac:dyDescent="0.35">
      <c r="A170" s="53">
        <v>44814</v>
      </c>
      <c r="B170" s="15" t="s">
        <v>159</v>
      </c>
      <c r="C170" s="72"/>
      <c r="D170" s="75" t="s">
        <v>75</v>
      </c>
      <c r="E170" s="15" t="s">
        <v>57</v>
      </c>
      <c r="F170" s="15" t="s">
        <v>58</v>
      </c>
      <c r="G170" s="76" t="s">
        <v>173</v>
      </c>
      <c r="H170" s="67"/>
      <c r="I170" s="15" t="s">
        <v>139</v>
      </c>
      <c r="J170" s="76" t="s">
        <v>173</v>
      </c>
      <c r="K170" s="76" t="s">
        <v>173</v>
      </c>
      <c r="L170" s="51">
        <v>0.28194444444444444</v>
      </c>
      <c r="M170" s="44">
        <v>0.55092592592592593</v>
      </c>
      <c r="N170" s="44">
        <f t="shared" si="8"/>
        <v>0.26898148148148149</v>
      </c>
      <c r="O170" s="21">
        <f t="shared" si="9"/>
        <v>387.33333333333331</v>
      </c>
      <c r="P170" s="15">
        <v>52.504677999999998</v>
      </c>
      <c r="Q170" s="15">
        <v>-9.7370415000000001</v>
      </c>
      <c r="R170" s="15">
        <v>52.57451425</v>
      </c>
      <c r="S170" s="15">
        <v>-9.7029272399999993</v>
      </c>
      <c r="T170" s="50">
        <f t="shared" si="7"/>
        <v>0.4981944444444445</v>
      </c>
      <c r="U170" s="44">
        <v>0.45652777777777781</v>
      </c>
      <c r="V170" s="47"/>
      <c r="W170" s="47"/>
      <c r="AP170" s="38">
        <v>333</v>
      </c>
      <c r="AQ170" s="38">
        <v>1.2</v>
      </c>
      <c r="AR170" s="43" t="s">
        <v>170</v>
      </c>
      <c r="AS170" s="15">
        <v>0</v>
      </c>
      <c r="AT170" s="60" t="s">
        <v>88</v>
      </c>
      <c r="AU170" s="15">
        <v>2</v>
      </c>
      <c r="AV170" s="15">
        <v>2</v>
      </c>
      <c r="AW170" s="15">
        <v>5.4</v>
      </c>
      <c r="AX170" s="38" t="s">
        <v>160</v>
      </c>
      <c r="AY170" s="38">
        <v>7</v>
      </c>
      <c r="AZ170" s="15" t="s">
        <v>62</v>
      </c>
      <c r="BB170" s="47"/>
      <c r="BC170" s="47"/>
      <c r="BF170" s="15"/>
    </row>
    <row r="171" spans="1:58" ht="18" customHeight="1" x14ac:dyDescent="0.35">
      <c r="A171" s="53">
        <v>44814</v>
      </c>
      <c r="B171" s="15" t="s">
        <v>159</v>
      </c>
      <c r="C171" s="72">
        <v>51</v>
      </c>
      <c r="D171" s="75" t="s">
        <v>65</v>
      </c>
      <c r="E171" s="15" t="s">
        <v>57</v>
      </c>
      <c r="F171" s="15" t="s">
        <v>58</v>
      </c>
      <c r="G171" s="76" t="s">
        <v>173</v>
      </c>
      <c r="H171" s="67"/>
      <c r="I171" s="15" t="s">
        <v>139</v>
      </c>
      <c r="J171" s="76" t="s">
        <v>173</v>
      </c>
      <c r="K171" s="76" t="s">
        <v>173</v>
      </c>
      <c r="L171" s="51">
        <v>0.28194444444444444</v>
      </c>
      <c r="M171" s="44">
        <v>0.55092592592592593</v>
      </c>
      <c r="N171" s="44">
        <f t="shared" si="8"/>
        <v>0.26898148148148149</v>
      </c>
      <c r="O171" s="21">
        <f t="shared" si="9"/>
        <v>387.33333333333331</v>
      </c>
      <c r="P171" s="15">
        <v>52.518017290000003</v>
      </c>
      <c r="Q171" s="15">
        <v>-9.7870509499999994</v>
      </c>
      <c r="R171" s="15">
        <v>52.520631270000003</v>
      </c>
      <c r="S171" s="15">
        <v>-9.7857426200000006</v>
      </c>
      <c r="T171" s="50">
        <f t="shared" si="7"/>
        <v>0.53134259259259264</v>
      </c>
      <c r="U171" s="44">
        <v>0.48967592592592596</v>
      </c>
      <c r="V171" s="47"/>
      <c r="W171" s="47"/>
      <c r="X171" s="48" t="s">
        <v>66</v>
      </c>
      <c r="Y171" s="15">
        <v>1</v>
      </c>
      <c r="Z171" s="15">
        <v>1</v>
      </c>
      <c r="AA171" s="15">
        <v>1</v>
      </c>
      <c r="AB171" s="15">
        <v>1</v>
      </c>
      <c r="AC171" s="15">
        <v>0</v>
      </c>
      <c r="AD171" s="15">
        <v>0</v>
      </c>
      <c r="AF171" s="15" t="s">
        <v>154</v>
      </c>
      <c r="AI171" s="15" t="s">
        <v>68</v>
      </c>
      <c r="AJ171" s="15" t="s">
        <v>69</v>
      </c>
      <c r="AP171" s="38">
        <v>185</v>
      </c>
      <c r="AQ171" s="38">
        <v>10</v>
      </c>
      <c r="AR171" s="43" t="s">
        <v>170</v>
      </c>
      <c r="AS171" s="15">
        <v>0</v>
      </c>
      <c r="AT171" s="60" t="s">
        <v>88</v>
      </c>
      <c r="AU171" s="15">
        <v>2</v>
      </c>
      <c r="AV171" s="15">
        <v>2</v>
      </c>
      <c r="AW171" s="15">
        <v>5.4</v>
      </c>
      <c r="AX171" s="38" t="s">
        <v>160</v>
      </c>
      <c r="AY171" s="38">
        <v>7</v>
      </c>
      <c r="AZ171" s="15" t="s">
        <v>62</v>
      </c>
      <c r="BB171" s="47"/>
      <c r="BC171" s="47"/>
      <c r="BD171" s="15" t="s">
        <v>70</v>
      </c>
      <c r="BE171" s="15" t="s">
        <v>164</v>
      </c>
      <c r="BF171" s="15"/>
    </row>
    <row r="172" spans="1:58" ht="18" customHeight="1" x14ac:dyDescent="0.35">
      <c r="A172" s="53">
        <v>44814</v>
      </c>
      <c r="B172" s="15" t="s">
        <v>159</v>
      </c>
      <c r="C172" s="72"/>
      <c r="D172" s="75" t="s">
        <v>75</v>
      </c>
      <c r="E172" s="15" t="s">
        <v>57</v>
      </c>
      <c r="F172" s="15" t="s">
        <v>58</v>
      </c>
      <c r="G172" s="76" t="s">
        <v>173</v>
      </c>
      <c r="H172" s="67"/>
      <c r="I172" s="15" t="s">
        <v>139</v>
      </c>
      <c r="J172" s="76" t="s">
        <v>173</v>
      </c>
      <c r="K172" s="76" t="s">
        <v>173</v>
      </c>
      <c r="L172" s="51">
        <v>0.28194444444444444</v>
      </c>
      <c r="M172" s="44">
        <v>0.55092592592592593</v>
      </c>
      <c r="N172" s="44">
        <f t="shared" si="8"/>
        <v>0.26898148148148149</v>
      </c>
      <c r="O172" s="21">
        <f t="shared" si="9"/>
        <v>387.33333333333331</v>
      </c>
      <c r="P172" s="15">
        <v>52.57451425</v>
      </c>
      <c r="Q172" s="15">
        <v>-9.7029272399999993</v>
      </c>
      <c r="R172" s="15">
        <v>52.591493730000003</v>
      </c>
      <c r="S172" s="15">
        <v>-9.6652893899999999</v>
      </c>
      <c r="T172" s="50">
        <f t="shared" si="7"/>
        <v>0.56604166666666667</v>
      </c>
      <c r="U172" s="44">
        <v>0.52437500000000004</v>
      </c>
      <c r="V172" s="47"/>
      <c r="W172" s="47"/>
      <c r="AP172" s="38">
        <v>48</v>
      </c>
      <c r="AQ172" s="38">
        <v>9</v>
      </c>
      <c r="AR172" s="43" t="s">
        <v>170</v>
      </c>
      <c r="AS172" s="15">
        <v>0</v>
      </c>
      <c r="AT172" s="60" t="s">
        <v>88</v>
      </c>
      <c r="AU172" s="15">
        <v>3</v>
      </c>
      <c r="AV172" s="15">
        <v>2</v>
      </c>
      <c r="AW172" s="15">
        <v>5.4</v>
      </c>
      <c r="AX172" s="38" t="s">
        <v>160</v>
      </c>
      <c r="AY172" s="38">
        <v>7</v>
      </c>
      <c r="AZ172" s="15" t="s">
        <v>62</v>
      </c>
      <c r="BB172" s="47"/>
      <c r="BC172" s="47"/>
      <c r="BF172" s="15"/>
    </row>
    <row r="173" spans="1:58" ht="18" customHeight="1" x14ac:dyDescent="0.35">
      <c r="A173" s="53">
        <v>44814</v>
      </c>
      <c r="B173" s="15" t="s">
        <v>159</v>
      </c>
      <c r="C173" s="72"/>
      <c r="D173" s="75" t="s">
        <v>75</v>
      </c>
      <c r="E173" s="15" t="s">
        <v>57</v>
      </c>
      <c r="F173" s="15" t="s">
        <v>58</v>
      </c>
      <c r="G173" s="76" t="s">
        <v>173</v>
      </c>
      <c r="H173" s="67"/>
      <c r="I173" s="15" t="s">
        <v>139</v>
      </c>
      <c r="J173" s="76" t="s">
        <v>173</v>
      </c>
      <c r="K173" s="76" t="s">
        <v>173</v>
      </c>
      <c r="L173" s="51">
        <v>0.28194444444444444</v>
      </c>
      <c r="M173" s="44">
        <v>0.55092592592592593</v>
      </c>
      <c r="N173" s="44">
        <f t="shared" si="8"/>
        <v>0.26898148148148149</v>
      </c>
      <c r="O173" s="21">
        <f t="shared" si="9"/>
        <v>387.33333333333331</v>
      </c>
      <c r="P173" s="15">
        <v>52.591493730000003</v>
      </c>
      <c r="Q173" s="15">
        <v>-9.6652893899999999</v>
      </c>
      <c r="R173" s="15">
        <v>52.622608360000001</v>
      </c>
      <c r="S173" s="15">
        <v>-9.5167665899999996</v>
      </c>
      <c r="T173" s="50">
        <f t="shared" si="7"/>
        <v>0.57247685185185182</v>
      </c>
      <c r="U173" s="44">
        <v>0.53081018518518519</v>
      </c>
      <c r="V173" s="47"/>
      <c r="W173" s="47"/>
      <c r="AP173" s="38">
        <v>64</v>
      </c>
      <c r="AQ173" s="38">
        <v>10</v>
      </c>
      <c r="AR173" s="43" t="s">
        <v>170</v>
      </c>
      <c r="AS173" s="15">
        <v>0</v>
      </c>
      <c r="AT173" s="60" t="s">
        <v>88</v>
      </c>
      <c r="AU173" s="15">
        <v>2</v>
      </c>
      <c r="AV173" s="15">
        <v>2</v>
      </c>
      <c r="AW173" s="15">
        <v>5.4</v>
      </c>
      <c r="AX173" s="38" t="s">
        <v>160</v>
      </c>
      <c r="AY173" s="38">
        <v>7</v>
      </c>
      <c r="AZ173" s="15" t="s">
        <v>62</v>
      </c>
      <c r="BB173" s="47"/>
      <c r="BC173" s="47"/>
      <c r="BF173" s="15"/>
    </row>
    <row r="174" spans="1:58" ht="18" customHeight="1" x14ac:dyDescent="0.35">
      <c r="A174" s="53">
        <v>44814</v>
      </c>
      <c r="B174" s="15" t="s">
        <v>159</v>
      </c>
      <c r="C174" s="72"/>
      <c r="D174" s="75" t="s">
        <v>81</v>
      </c>
      <c r="E174" s="15" t="s">
        <v>57</v>
      </c>
      <c r="F174" s="15" t="s">
        <v>58</v>
      </c>
      <c r="G174" s="76" t="s">
        <v>173</v>
      </c>
      <c r="H174" s="67"/>
      <c r="I174" s="15" t="s">
        <v>139</v>
      </c>
      <c r="J174" s="76" t="s">
        <v>173</v>
      </c>
      <c r="K174" s="76" t="s">
        <v>173</v>
      </c>
      <c r="L174" s="51">
        <v>0.28194444444444444</v>
      </c>
      <c r="M174" s="44">
        <v>0.55092592592592593</v>
      </c>
      <c r="N174" s="44">
        <f t="shared" si="8"/>
        <v>0.26898148148148149</v>
      </c>
      <c r="O174" s="21">
        <f t="shared" si="9"/>
        <v>387.33333333333331</v>
      </c>
      <c r="P174" s="15">
        <v>52.622608360000001</v>
      </c>
      <c r="Q174" s="15">
        <v>-9.5167665899999996</v>
      </c>
      <c r="R174" s="15">
        <v>52.622608360000001</v>
      </c>
      <c r="S174" s="15">
        <v>-9.5167665899999996</v>
      </c>
      <c r="T174" s="50">
        <f t="shared" si="7"/>
        <v>0.59259259259259256</v>
      </c>
      <c r="U174" s="44">
        <v>0.55092592592592593</v>
      </c>
      <c r="V174" s="47"/>
      <c r="W174" s="47"/>
      <c r="AP174" s="38">
        <v>56</v>
      </c>
      <c r="AQ174" s="38">
        <v>9</v>
      </c>
      <c r="AR174" s="43" t="s">
        <v>170</v>
      </c>
      <c r="AS174" s="15">
        <v>0</v>
      </c>
      <c r="AT174" s="60" t="s">
        <v>88</v>
      </c>
      <c r="AU174" s="15">
        <v>2</v>
      </c>
      <c r="AV174" s="15">
        <v>2</v>
      </c>
      <c r="AW174" s="15">
        <v>5.4</v>
      </c>
      <c r="AX174" s="38" t="s">
        <v>160</v>
      </c>
      <c r="AY174" s="38">
        <v>7</v>
      </c>
      <c r="AZ174" s="15" t="s">
        <v>62</v>
      </c>
      <c r="BB174" s="47"/>
      <c r="BC174" s="47"/>
      <c r="BF174" s="15"/>
    </row>
    <row r="175" spans="1:58" ht="18" customHeight="1" x14ac:dyDescent="0.35">
      <c r="A175" s="53">
        <v>44822</v>
      </c>
      <c r="B175" s="15" t="s">
        <v>165</v>
      </c>
      <c r="C175" s="72"/>
      <c r="D175" s="75" t="s">
        <v>56</v>
      </c>
      <c r="E175" s="15" t="s">
        <v>57</v>
      </c>
      <c r="F175" s="15" t="s">
        <v>58</v>
      </c>
      <c r="G175" s="76" t="s">
        <v>173</v>
      </c>
      <c r="H175" s="67"/>
      <c r="I175" s="15" t="s">
        <v>139</v>
      </c>
      <c r="J175" s="76" t="s">
        <v>173</v>
      </c>
      <c r="K175" s="76" t="s">
        <v>173</v>
      </c>
      <c r="L175" s="51">
        <v>0.42853009259259256</v>
      </c>
      <c r="M175" s="51">
        <v>0.71956018518518527</v>
      </c>
      <c r="N175" s="44">
        <f t="shared" si="8"/>
        <v>0.29103009259259272</v>
      </c>
      <c r="O175" s="21">
        <f t="shared" si="9"/>
        <v>419.08333333333331</v>
      </c>
      <c r="P175" s="22">
        <v>52.629516666666667</v>
      </c>
      <c r="Q175" s="22">
        <v>-9.5042500000000008</v>
      </c>
      <c r="R175" s="15">
        <v>52.620645060000001</v>
      </c>
      <c r="S175" s="15">
        <v>-9.5491080000000004</v>
      </c>
      <c r="T175" s="50">
        <f t="shared" si="7"/>
        <v>0.47131944444444451</v>
      </c>
      <c r="U175" s="44">
        <v>0.42965277777777783</v>
      </c>
      <c r="V175" s="47"/>
      <c r="W175" s="47"/>
      <c r="AP175" s="38">
        <v>221</v>
      </c>
      <c r="AQ175" s="38">
        <v>8</v>
      </c>
      <c r="AR175" s="43" t="s">
        <v>107</v>
      </c>
      <c r="AS175" s="15">
        <v>0</v>
      </c>
      <c r="AT175" s="60" t="s">
        <v>60</v>
      </c>
      <c r="AU175" s="15">
        <v>0</v>
      </c>
      <c r="AV175" s="15">
        <v>2</v>
      </c>
      <c r="AW175" s="15">
        <v>4</v>
      </c>
      <c r="AX175" s="38" t="s">
        <v>102</v>
      </c>
      <c r="AY175" s="38">
        <v>2</v>
      </c>
      <c r="AZ175" s="15" t="s">
        <v>62</v>
      </c>
      <c r="BB175" s="47"/>
      <c r="BC175" s="47"/>
      <c r="BF175" s="15"/>
    </row>
    <row r="176" spans="1:58" ht="18" customHeight="1" x14ac:dyDescent="0.35">
      <c r="A176" s="53">
        <v>44822</v>
      </c>
      <c r="B176" s="15" t="s">
        <v>165</v>
      </c>
      <c r="C176" s="72"/>
      <c r="D176" s="75" t="s">
        <v>63</v>
      </c>
      <c r="E176" s="15" t="s">
        <v>57</v>
      </c>
      <c r="F176" s="15" t="s">
        <v>58</v>
      </c>
      <c r="G176" s="76" t="s">
        <v>173</v>
      </c>
      <c r="H176" s="67"/>
      <c r="I176" s="15" t="s">
        <v>139</v>
      </c>
      <c r="J176" s="76" t="s">
        <v>173</v>
      </c>
      <c r="K176" s="76" t="s">
        <v>173</v>
      </c>
      <c r="L176" s="51">
        <v>0.42853009259259256</v>
      </c>
      <c r="M176" s="51">
        <v>0.71956018518518527</v>
      </c>
      <c r="N176" s="44">
        <f t="shared" si="8"/>
        <v>0.29103009259259272</v>
      </c>
      <c r="O176" s="21">
        <f t="shared" si="9"/>
        <v>419.08333333333331</v>
      </c>
      <c r="P176" s="22">
        <v>52.629516666666667</v>
      </c>
      <c r="Q176" s="22">
        <v>-9.5042500000000008</v>
      </c>
      <c r="R176" s="15">
        <v>52.620645060000001</v>
      </c>
      <c r="S176" s="15">
        <v>-9.5491080000000004</v>
      </c>
      <c r="T176" s="50">
        <f t="shared" si="7"/>
        <v>0.47131944444444451</v>
      </c>
      <c r="U176" s="44">
        <v>0.42965277777777783</v>
      </c>
      <c r="V176" s="47"/>
      <c r="W176" s="47"/>
      <c r="AP176" s="38">
        <v>221</v>
      </c>
      <c r="AQ176" s="38">
        <v>8</v>
      </c>
      <c r="AR176" s="43" t="s">
        <v>107</v>
      </c>
      <c r="AS176" s="15">
        <v>0</v>
      </c>
      <c r="AT176" s="60" t="s">
        <v>60</v>
      </c>
      <c r="AU176" s="15">
        <v>0</v>
      </c>
      <c r="AV176" s="15">
        <v>2</v>
      </c>
      <c r="AW176" s="15">
        <v>4</v>
      </c>
      <c r="AX176" s="38" t="s">
        <v>102</v>
      </c>
      <c r="AY176" s="38">
        <v>2</v>
      </c>
      <c r="AZ176" s="15" t="s">
        <v>62</v>
      </c>
      <c r="BB176" s="47"/>
      <c r="BC176" s="47"/>
      <c r="BF176" s="15"/>
    </row>
    <row r="177" spans="1:58" ht="18" customHeight="1" x14ac:dyDescent="0.35">
      <c r="A177" s="53">
        <v>44822</v>
      </c>
      <c r="B177" s="15" t="s">
        <v>165</v>
      </c>
      <c r="C177" s="72"/>
      <c r="D177" s="75" t="s">
        <v>75</v>
      </c>
      <c r="E177" s="15" t="s">
        <v>57</v>
      </c>
      <c r="F177" s="15" t="s">
        <v>58</v>
      </c>
      <c r="G177" s="76" t="s">
        <v>173</v>
      </c>
      <c r="H177" s="67"/>
      <c r="I177" s="15" t="s">
        <v>139</v>
      </c>
      <c r="J177" s="76" t="s">
        <v>173</v>
      </c>
      <c r="K177" s="76" t="s">
        <v>173</v>
      </c>
      <c r="L177" s="51">
        <v>0.42853009259259256</v>
      </c>
      <c r="M177" s="51">
        <v>0.71956018518518527</v>
      </c>
      <c r="N177" s="44">
        <f t="shared" si="8"/>
        <v>0.29103009259259272</v>
      </c>
      <c r="O177" s="21">
        <f t="shared" si="9"/>
        <v>419.08333333333331</v>
      </c>
      <c r="P177" s="15">
        <v>52.620645060000001</v>
      </c>
      <c r="Q177" s="15">
        <v>-9.5491080000000004</v>
      </c>
      <c r="R177" s="15">
        <v>52.589158189999999</v>
      </c>
      <c r="S177" s="15">
        <v>-9.4232439200000009</v>
      </c>
      <c r="T177" s="50">
        <f t="shared" si="7"/>
        <v>0.47898148148148145</v>
      </c>
      <c r="U177" s="44">
        <v>0.43731481481481477</v>
      </c>
      <c r="V177" s="47"/>
      <c r="W177" s="47"/>
      <c r="AP177" s="38">
        <v>248</v>
      </c>
      <c r="AQ177" s="38">
        <v>9</v>
      </c>
      <c r="AR177" s="43" t="s">
        <v>107</v>
      </c>
      <c r="AS177" s="15">
        <v>0</v>
      </c>
      <c r="AT177" s="60" t="s">
        <v>60</v>
      </c>
      <c r="AU177" s="15">
        <v>2</v>
      </c>
      <c r="AV177" s="15">
        <v>2</v>
      </c>
      <c r="AW177" s="15">
        <v>4</v>
      </c>
      <c r="AX177" s="38" t="s">
        <v>102</v>
      </c>
      <c r="AY177" s="38">
        <v>2</v>
      </c>
      <c r="AZ177" s="15" t="s">
        <v>62</v>
      </c>
      <c r="BB177" s="47"/>
      <c r="BC177" s="47"/>
      <c r="BF177" s="15"/>
    </row>
    <row r="178" spans="1:58" ht="18" customHeight="1" x14ac:dyDescent="0.35">
      <c r="A178" s="53">
        <v>44822</v>
      </c>
      <c r="B178" s="15" t="s">
        <v>165</v>
      </c>
      <c r="C178" s="72">
        <v>52</v>
      </c>
      <c r="D178" s="75" t="s">
        <v>65</v>
      </c>
      <c r="E178" s="15" t="s">
        <v>57</v>
      </c>
      <c r="F178" s="15" t="s">
        <v>58</v>
      </c>
      <c r="G178" s="76" t="s">
        <v>173</v>
      </c>
      <c r="H178" s="67"/>
      <c r="I178" s="15" t="s">
        <v>139</v>
      </c>
      <c r="J178" s="76" t="s">
        <v>173</v>
      </c>
      <c r="K178" s="76" t="s">
        <v>173</v>
      </c>
      <c r="L178" s="51">
        <v>0.42853009259259256</v>
      </c>
      <c r="M178" s="51">
        <v>0.71956018518518527</v>
      </c>
      <c r="N178" s="44">
        <f t="shared" si="8"/>
        <v>0.29103009259259272</v>
      </c>
      <c r="O178" s="21">
        <f t="shared" si="9"/>
        <v>419.08333333333331</v>
      </c>
      <c r="P178" s="15">
        <v>52.61166394</v>
      </c>
      <c r="Q178" s="15">
        <v>-9.5909469400000003</v>
      </c>
      <c r="R178" s="15">
        <v>52.61247925</v>
      </c>
      <c r="S178" s="15">
        <v>-9.5995025199999997</v>
      </c>
      <c r="T178" s="50">
        <f t="shared" si="7"/>
        <v>0.48601851851851857</v>
      </c>
      <c r="U178" s="44">
        <v>0.44435185185185189</v>
      </c>
      <c r="V178" s="47"/>
      <c r="W178" s="47"/>
      <c r="X178" s="48" t="s">
        <v>66</v>
      </c>
      <c r="Y178" s="15">
        <v>8</v>
      </c>
      <c r="Z178" s="15">
        <v>8</v>
      </c>
      <c r="AA178" s="15">
        <v>8</v>
      </c>
      <c r="AB178" s="15">
        <v>6</v>
      </c>
      <c r="AC178" s="15">
        <v>1</v>
      </c>
      <c r="AD178" s="15">
        <v>1</v>
      </c>
      <c r="AF178" s="15" t="s">
        <v>78</v>
      </c>
      <c r="AI178" s="15" t="s">
        <v>68</v>
      </c>
      <c r="AJ178" s="15" t="s">
        <v>69</v>
      </c>
      <c r="AP178" s="38">
        <v>245</v>
      </c>
      <c r="AQ178" s="38">
        <v>12</v>
      </c>
      <c r="AR178" s="43" t="s">
        <v>107</v>
      </c>
      <c r="AS178" s="15">
        <v>0</v>
      </c>
      <c r="AT178" s="60" t="s">
        <v>60</v>
      </c>
      <c r="AU178" s="15">
        <v>2</v>
      </c>
      <c r="AV178" s="15">
        <v>2</v>
      </c>
      <c r="AW178" s="15">
        <v>4</v>
      </c>
      <c r="AX178" s="38" t="s">
        <v>102</v>
      </c>
      <c r="AY178" s="38">
        <v>2</v>
      </c>
      <c r="AZ178" s="15" t="s">
        <v>62</v>
      </c>
      <c r="BB178" s="47"/>
      <c r="BC178" s="47"/>
      <c r="BF178" s="15"/>
    </row>
    <row r="179" spans="1:58" ht="18" customHeight="1" x14ac:dyDescent="0.35">
      <c r="A179" s="53">
        <v>44822</v>
      </c>
      <c r="B179" s="15" t="s">
        <v>165</v>
      </c>
      <c r="C179" s="72">
        <v>53</v>
      </c>
      <c r="D179" s="75" t="s">
        <v>65</v>
      </c>
      <c r="E179" s="15" t="s">
        <v>57</v>
      </c>
      <c r="F179" s="15" t="s">
        <v>58</v>
      </c>
      <c r="G179" s="76" t="s">
        <v>173</v>
      </c>
      <c r="H179" s="67"/>
      <c r="I179" s="15" t="s">
        <v>139</v>
      </c>
      <c r="J179" s="76" t="s">
        <v>173</v>
      </c>
      <c r="K179" s="76" t="s">
        <v>173</v>
      </c>
      <c r="L179" s="51">
        <v>0.42853009259259256</v>
      </c>
      <c r="M179" s="51">
        <v>0.71956018518518527</v>
      </c>
      <c r="N179" s="44">
        <f t="shared" si="8"/>
        <v>0.29103009259259272</v>
      </c>
      <c r="O179" s="21">
        <f t="shared" si="9"/>
        <v>419.08333333333331</v>
      </c>
      <c r="P179" s="15">
        <v>52.553630740000003</v>
      </c>
      <c r="Q179" s="15">
        <v>-9.8223706100000001</v>
      </c>
      <c r="R179" s="15">
        <v>52.558001150000003</v>
      </c>
      <c r="S179" s="15">
        <v>-9.8199935899999993</v>
      </c>
      <c r="T179" s="50">
        <f t="shared" si="7"/>
        <v>0.53768518518518515</v>
      </c>
      <c r="U179" s="44">
        <v>0.49601851851851847</v>
      </c>
      <c r="V179" s="47"/>
      <c r="W179" s="47"/>
      <c r="X179" s="48" t="s">
        <v>66</v>
      </c>
      <c r="Y179" s="15">
        <v>3</v>
      </c>
      <c r="Z179" s="15">
        <v>3</v>
      </c>
      <c r="AA179" s="15">
        <v>3</v>
      </c>
      <c r="AB179" s="15">
        <v>3</v>
      </c>
      <c r="AC179" s="15">
        <v>0</v>
      </c>
      <c r="AD179" s="15">
        <v>0</v>
      </c>
      <c r="AF179" s="15" t="s">
        <v>78</v>
      </c>
      <c r="AI179" s="15" t="s">
        <v>68</v>
      </c>
      <c r="AJ179" s="15" t="s">
        <v>69</v>
      </c>
      <c r="AP179" s="38">
        <v>174</v>
      </c>
      <c r="AQ179" s="38">
        <v>4</v>
      </c>
      <c r="AR179" s="43" t="s">
        <v>107</v>
      </c>
      <c r="AS179" s="15">
        <v>0</v>
      </c>
      <c r="AT179" s="60" t="s">
        <v>60</v>
      </c>
      <c r="AU179" s="15">
        <v>2</v>
      </c>
      <c r="AV179" s="15">
        <v>2</v>
      </c>
      <c r="AW179" s="15">
        <v>4</v>
      </c>
      <c r="AX179" s="38" t="s">
        <v>102</v>
      </c>
      <c r="AY179" s="38">
        <v>2</v>
      </c>
      <c r="AZ179" s="15" t="s">
        <v>62</v>
      </c>
      <c r="BB179" s="47"/>
      <c r="BC179" s="47"/>
      <c r="BD179" s="15" t="s">
        <v>70</v>
      </c>
      <c r="BF179" s="15"/>
    </row>
    <row r="180" spans="1:58" ht="18" customHeight="1" x14ac:dyDescent="0.35">
      <c r="A180" s="53">
        <v>44822</v>
      </c>
      <c r="B180" s="15" t="s">
        <v>165</v>
      </c>
      <c r="C180" s="72">
        <v>54</v>
      </c>
      <c r="D180" s="75" t="s">
        <v>65</v>
      </c>
      <c r="E180" s="15" t="s">
        <v>57</v>
      </c>
      <c r="F180" s="15" t="s">
        <v>58</v>
      </c>
      <c r="G180" s="76" t="s">
        <v>173</v>
      </c>
      <c r="H180" s="67"/>
      <c r="I180" s="15" t="s">
        <v>139</v>
      </c>
      <c r="J180" s="76" t="s">
        <v>173</v>
      </c>
      <c r="K180" s="76" t="s">
        <v>173</v>
      </c>
      <c r="L180" s="51">
        <v>0.42853009259259256</v>
      </c>
      <c r="M180" s="51">
        <v>0.71956018518518527</v>
      </c>
      <c r="N180" s="44">
        <f t="shared" si="8"/>
        <v>0.29103009259259272</v>
      </c>
      <c r="O180" s="21">
        <f t="shared" si="9"/>
        <v>419.08333333333331</v>
      </c>
      <c r="P180" s="15">
        <v>52.556818380000003</v>
      </c>
      <c r="Q180" s="15">
        <v>-9.83038363</v>
      </c>
      <c r="R180" s="15">
        <v>52.559144860000004</v>
      </c>
      <c r="S180" s="15">
        <v>-9.8146930399999999</v>
      </c>
      <c r="T180" s="50">
        <f t="shared" ref="T180:T185" si="10">U180+1/24</f>
        <v>0.56905092592592588</v>
      </c>
      <c r="U180" s="44">
        <v>0.52738425925925925</v>
      </c>
      <c r="V180" s="47"/>
      <c r="W180" s="47"/>
      <c r="X180" s="48" t="s">
        <v>66</v>
      </c>
      <c r="Y180" s="15">
        <v>9</v>
      </c>
      <c r="Z180" s="15">
        <v>9</v>
      </c>
      <c r="AA180" s="15">
        <v>9</v>
      </c>
      <c r="AB180" s="15">
        <v>7</v>
      </c>
      <c r="AC180" s="15">
        <v>0</v>
      </c>
      <c r="AD180" s="15">
        <v>2</v>
      </c>
      <c r="AF180" s="15" t="s">
        <v>78</v>
      </c>
      <c r="AI180" s="15" t="s">
        <v>68</v>
      </c>
      <c r="AJ180" s="15" t="s">
        <v>69</v>
      </c>
      <c r="AP180" s="38">
        <v>285</v>
      </c>
      <c r="AQ180" s="38">
        <v>5</v>
      </c>
      <c r="AR180" s="43" t="s">
        <v>107</v>
      </c>
      <c r="AS180" s="15">
        <v>0</v>
      </c>
      <c r="AT180" s="60" t="s">
        <v>60</v>
      </c>
      <c r="AU180" s="15">
        <v>2</v>
      </c>
      <c r="AV180" s="15">
        <v>2</v>
      </c>
      <c r="AW180" s="15">
        <v>4</v>
      </c>
      <c r="AX180" s="38" t="s">
        <v>102</v>
      </c>
      <c r="AY180" s="38">
        <v>2</v>
      </c>
      <c r="AZ180" s="15" t="s">
        <v>62</v>
      </c>
      <c r="BB180" s="47"/>
      <c r="BC180" s="47"/>
      <c r="BD180" s="15" t="s">
        <v>70</v>
      </c>
      <c r="BE180" s="15" t="s">
        <v>166</v>
      </c>
      <c r="BF180" s="15"/>
    </row>
    <row r="181" spans="1:58" ht="18" customHeight="1" x14ac:dyDescent="0.35">
      <c r="A181" s="53">
        <v>44822</v>
      </c>
      <c r="B181" s="15" t="s">
        <v>165</v>
      </c>
      <c r="C181" s="72">
        <v>55</v>
      </c>
      <c r="D181" s="75" t="s">
        <v>65</v>
      </c>
      <c r="E181" s="15" t="s">
        <v>57</v>
      </c>
      <c r="F181" s="15" t="s">
        <v>58</v>
      </c>
      <c r="G181" s="76" t="s">
        <v>173</v>
      </c>
      <c r="H181" s="67"/>
      <c r="I181" s="15" t="s">
        <v>139</v>
      </c>
      <c r="J181" s="76" t="s">
        <v>173</v>
      </c>
      <c r="K181" s="76" t="s">
        <v>173</v>
      </c>
      <c r="L181" s="51">
        <v>0.42853009259259256</v>
      </c>
      <c r="M181" s="51">
        <v>0.71956018518518527</v>
      </c>
      <c r="N181" s="44">
        <f t="shared" si="8"/>
        <v>0.29103009259259272</v>
      </c>
      <c r="O181" s="21">
        <f t="shared" si="9"/>
        <v>419.08333333333331</v>
      </c>
      <c r="P181" s="15">
        <v>52.588183800000003</v>
      </c>
      <c r="Q181" s="15">
        <v>-9.6254384700000006</v>
      </c>
      <c r="R181" s="15">
        <v>52.592256900000002</v>
      </c>
      <c r="S181" s="15">
        <v>-9.6117464600000009</v>
      </c>
      <c r="T181" s="50">
        <f t="shared" si="10"/>
        <v>0.65319444444444441</v>
      </c>
      <c r="U181" s="44">
        <v>0.61152777777777778</v>
      </c>
      <c r="V181" s="47"/>
      <c r="W181" s="47"/>
      <c r="X181" s="48" t="s">
        <v>66</v>
      </c>
      <c r="Y181" s="15">
        <v>3</v>
      </c>
      <c r="Z181" s="15">
        <v>3</v>
      </c>
      <c r="AA181" s="15">
        <v>3</v>
      </c>
      <c r="AB181" s="15">
        <v>3</v>
      </c>
      <c r="AC181" s="15">
        <v>0</v>
      </c>
      <c r="AD181" s="15">
        <v>0</v>
      </c>
      <c r="AF181" s="15" t="s">
        <v>78</v>
      </c>
      <c r="AI181" s="15" t="s">
        <v>68</v>
      </c>
      <c r="AJ181" s="15" t="s">
        <v>69</v>
      </c>
      <c r="AP181" s="38">
        <v>3</v>
      </c>
      <c r="AQ181" s="38">
        <v>9</v>
      </c>
      <c r="AR181" s="43" t="s">
        <v>107</v>
      </c>
      <c r="AS181" s="15">
        <v>0</v>
      </c>
      <c r="AT181" s="60" t="s">
        <v>60</v>
      </c>
      <c r="AU181" s="15">
        <v>2</v>
      </c>
      <c r="AV181" s="15">
        <v>2</v>
      </c>
      <c r="AW181" s="15">
        <v>4</v>
      </c>
      <c r="AX181" s="38" t="s">
        <v>102</v>
      </c>
      <c r="AY181" s="38">
        <v>2</v>
      </c>
      <c r="AZ181" s="15" t="s">
        <v>62</v>
      </c>
      <c r="BB181" s="47"/>
      <c r="BC181" s="47"/>
      <c r="BD181" s="15" t="s">
        <v>70</v>
      </c>
      <c r="BE181" s="15" t="s">
        <v>167</v>
      </c>
      <c r="BF181" s="15"/>
    </row>
    <row r="182" spans="1:58" ht="18" customHeight="1" x14ac:dyDescent="0.35">
      <c r="A182" s="53">
        <v>44822</v>
      </c>
      <c r="B182" s="15" t="s">
        <v>165</v>
      </c>
      <c r="C182" s="72"/>
      <c r="D182" s="75" t="s">
        <v>75</v>
      </c>
      <c r="E182" s="15" t="s">
        <v>57</v>
      </c>
      <c r="F182" s="15" t="s">
        <v>58</v>
      </c>
      <c r="G182" s="76" t="s">
        <v>173</v>
      </c>
      <c r="H182" s="67"/>
      <c r="I182" s="15" t="s">
        <v>139</v>
      </c>
      <c r="J182" s="76" t="s">
        <v>173</v>
      </c>
      <c r="K182" s="76" t="s">
        <v>173</v>
      </c>
      <c r="L182" s="51">
        <v>0.42853009259259256</v>
      </c>
      <c r="M182" s="51">
        <v>0.71956018518518527</v>
      </c>
      <c r="N182" s="44">
        <f t="shared" si="8"/>
        <v>0.29103009259259272</v>
      </c>
      <c r="O182" s="21">
        <f t="shared" si="9"/>
        <v>419.08333333333331</v>
      </c>
      <c r="P182" s="15">
        <v>52.589158189999999</v>
      </c>
      <c r="Q182" s="15">
        <v>-9.4232439200000009</v>
      </c>
      <c r="R182" s="15">
        <v>52.604488859999996</v>
      </c>
      <c r="S182" s="15">
        <v>-9.3809327400000004</v>
      </c>
      <c r="T182" s="50">
        <f t="shared" si="10"/>
        <v>0.69239583333333332</v>
      </c>
      <c r="U182" s="44">
        <v>0.65072916666666669</v>
      </c>
      <c r="V182" s="47"/>
      <c r="W182" s="47"/>
      <c r="AP182" s="38">
        <v>91</v>
      </c>
      <c r="AQ182" s="38">
        <v>10</v>
      </c>
      <c r="AR182" s="43" t="s">
        <v>107</v>
      </c>
      <c r="AS182" s="15">
        <v>0</v>
      </c>
      <c r="AT182" s="60" t="s">
        <v>60</v>
      </c>
      <c r="AU182" s="15">
        <v>1</v>
      </c>
      <c r="AV182" s="15">
        <v>2</v>
      </c>
      <c r="AW182" s="15">
        <v>4</v>
      </c>
      <c r="AX182" s="38" t="s">
        <v>102</v>
      </c>
      <c r="AY182" s="38">
        <v>2</v>
      </c>
      <c r="AZ182" s="15" t="s">
        <v>62</v>
      </c>
      <c r="BB182" s="47"/>
      <c r="BC182" s="47"/>
      <c r="BF182" s="15"/>
    </row>
    <row r="183" spans="1:58" ht="18" customHeight="1" x14ac:dyDescent="0.35">
      <c r="A183" s="53">
        <v>44822</v>
      </c>
      <c r="B183" s="15" t="s">
        <v>165</v>
      </c>
      <c r="C183" s="72">
        <v>56</v>
      </c>
      <c r="D183" s="75" t="s">
        <v>65</v>
      </c>
      <c r="E183" s="15" t="s">
        <v>57</v>
      </c>
      <c r="F183" s="15" t="s">
        <v>58</v>
      </c>
      <c r="G183" s="76" t="s">
        <v>173</v>
      </c>
      <c r="H183" s="67"/>
      <c r="I183" s="15" t="s">
        <v>139</v>
      </c>
      <c r="J183" s="76" t="s">
        <v>173</v>
      </c>
      <c r="K183" s="76" t="s">
        <v>173</v>
      </c>
      <c r="L183" s="51">
        <v>0.42853009259259256</v>
      </c>
      <c r="M183" s="51">
        <v>0.71956018518518527</v>
      </c>
      <c r="N183" s="44">
        <f t="shared" si="8"/>
        <v>0.29103009259259272</v>
      </c>
      <c r="O183" s="21">
        <f t="shared" si="9"/>
        <v>419.08333333333331</v>
      </c>
      <c r="P183" s="15">
        <v>52.596661589999997</v>
      </c>
      <c r="Q183" s="15">
        <v>-9.3701536099999991</v>
      </c>
      <c r="R183" s="15">
        <v>52.593785169999997</v>
      </c>
      <c r="S183" s="15">
        <v>-9.3638469799999999</v>
      </c>
      <c r="T183" s="50">
        <f t="shared" si="10"/>
        <v>0.70052083333333326</v>
      </c>
      <c r="U183" s="44">
        <v>0.65885416666666663</v>
      </c>
      <c r="V183" s="47"/>
      <c r="W183" s="47"/>
      <c r="X183" s="48" t="s">
        <v>66</v>
      </c>
      <c r="Y183" s="15">
        <v>20</v>
      </c>
      <c r="Z183" s="15">
        <v>18</v>
      </c>
      <c r="AA183" s="15">
        <v>18</v>
      </c>
      <c r="AB183" s="15">
        <v>12</v>
      </c>
      <c r="AC183" s="15">
        <v>2</v>
      </c>
      <c r="AD183" s="15">
        <v>4</v>
      </c>
      <c r="AF183" s="15" t="s">
        <v>78</v>
      </c>
      <c r="AI183" s="15" t="s">
        <v>68</v>
      </c>
      <c r="AJ183" s="15" t="s">
        <v>69</v>
      </c>
      <c r="AP183" s="38">
        <v>94</v>
      </c>
      <c r="AQ183" s="38">
        <v>10</v>
      </c>
      <c r="AR183" s="43" t="s">
        <v>107</v>
      </c>
      <c r="AS183" s="15">
        <v>0</v>
      </c>
      <c r="AT183" s="60" t="s">
        <v>60</v>
      </c>
      <c r="AU183" s="15">
        <v>2</v>
      </c>
      <c r="AV183" s="15">
        <v>2</v>
      </c>
      <c r="AW183" s="15">
        <v>4</v>
      </c>
      <c r="AX183" s="38" t="s">
        <v>102</v>
      </c>
      <c r="AY183" s="38">
        <v>2</v>
      </c>
      <c r="AZ183" s="15" t="s">
        <v>62</v>
      </c>
      <c r="BB183" s="47"/>
      <c r="BC183" s="47"/>
      <c r="BD183" s="15" t="s">
        <v>61</v>
      </c>
      <c r="BE183" s="15" t="s">
        <v>168</v>
      </c>
      <c r="BF183" s="15"/>
    </row>
    <row r="184" spans="1:58" ht="18" customHeight="1" x14ac:dyDescent="0.35">
      <c r="A184" s="53">
        <v>44822</v>
      </c>
      <c r="B184" s="15" t="s">
        <v>165</v>
      </c>
      <c r="C184" s="72"/>
      <c r="D184" s="75" t="s">
        <v>75</v>
      </c>
      <c r="E184" s="15" t="s">
        <v>57</v>
      </c>
      <c r="F184" s="15" t="s">
        <v>58</v>
      </c>
      <c r="G184" s="76" t="s">
        <v>173</v>
      </c>
      <c r="H184" s="67"/>
      <c r="I184" s="15" t="s">
        <v>139</v>
      </c>
      <c r="J184" s="76" t="s">
        <v>173</v>
      </c>
      <c r="K184" s="76" t="s">
        <v>173</v>
      </c>
      <c r="L184" s="51">
        <v>0.42853009259259256</v>
      </c>
      <c r="M184" s="51">
        <v>0.71956018518518527</v>
      </c>
      <c r="N184" s="44">
        <f t="shared" si="8"/>
        <v>0.29103009259259272</v>
      </c>
      <c r="O184" s="21">
        <f t="shared" si="9"/>
        <v>419.08333333333331</v>
      </c>
      <c r="P184" s="15">
        <v>52.604488859999996</v>
      </c>
      <c r="Q184" s="15">
        <v>-9.3809327400000004</v>
      </c>
      <c r="R184" s="15">
        <v>52.627653930000001</v>
      </c>
      <c r="S184" s="15">
        <v>-9.5035025700000002</v>
      </c>
      <c r="T184" s="50">
        <f t="shared" si="10"/>
        <v>0.73700231481481471</v>
      </c>
      <c r="U184" s="44">
        <v>0.69533564814814808</v>
      </c>
      <c r="V184" s="47"/>
      <c r="W184" s="47"/>
      <c r="AP184" s="38">
        <v>84</v>
      </c>
      <c r="AQ184" s="38">
        <v>11</v>
      </c>
      <c r="AR184" s="43" t="s">
        <v>107</v>
      </c>
      <c r="AS184" s="15">
        <v>0</v>
      </c>
      <c r="AT184" s="60" t="s">
        <v>60</v>
      </c>
      <c r="AU184" s="15">
        <v>2</v>
      </c>
      <c r="AV184" s="15">
        <v>2</v>
      </c>
      <c r="AW184" s="15">
        <v>4</v>
      </c>
      <c r="AX184" s="38" t="s">
        <v>102</v>
      </c>
      <c r="AY184" s="38">
        <v>2</v>
      </c>
      <c r="AZ184" s="15" t="s">
        <v>62</v>
      </c>
      <c r="BB184" s="47"/>
      <c r="BC184" s="47"/>
      <c r="BF184" s="15"/>
    </row>
    <row r="185" spans="1:58" ht="18" customHeight="1" x14ac:dyDescent="0.35">
      <c r="A185" s="53">
        <v>44822</v>
      </c>
      <c r="B185" s="15" t="s">
        <v>165</v>
      </c>
      <c r="C185" s="72"/>
      <c r="D185" s="75" t="s">
        <v>81</v>
      </c>
      <c r="E185" s="15" t="s">
        <v>57</v>
      </c>
      <c r="F185" s="15" t="s">
        <v>58</v>
      </c>
      <c r="G185" s="76" t="s">
        <v>173</v>
      </c>
      <c r="H185" s="67"/>
      <c r="I185" s="15" t="s">
        <v>139</v>
      </c>
      <c r="J185" s="76" t="s">
        <v>173</v>
      </c>
      <c r="K185" s="76" t="s">
        <v>173</v>
      </c>
      <c r="L185" s="51">
        <v>0.42853009259259256</v>
      </c>
      <c r="M185" s="51">
        <v>0.71956018518518527</v>
      </c>
      <c r="N185" s="44">
        <f t="shared" si="8"/>
        <v>0.29103009259259272</v>
      </c>
      <c r="O185" s="21">
        <f t="shared" si="9"/>
        <v>419.08333333333331</v>
      </c>
      <c r="P185" s="15">
        <v>52.627653930000001</v>
      </c>
      <c r="Q185" s="15">
        <v>-9.5035025700000002</v>
      </c>
      <c r="R185" s="15">
        <v>52.627653930000001</v>
      </c>
      <c r="S185" s="15">
        <v>-9.5035025700000002</v>
      </c>
      <c r="T185" s="50">
        <f t="shared" si="10"/>
        <v>0.7612268518518519</v>
      </c>
      <c r="U185" s="44">
        <v>0.71956018518518527</v>
      </c>
      <c r="V185" s="47"/>
      <c r="W185" s="47"/>
      <c r="AP185" s="38">
        <v>86</v>
      </c>
      <c r="AQ185" s="38">
        <v>4</v>
      </c>
      <c r="AR185" s="43" t="s">
        <v>107</v>
      </c>
      <c r="AS185" s="15">
        <v>0</v>
      </c>
      <c r="AT185" s="60" t="s">
        <v>60</v>
      </c>
      <c r="AU185" s="15">
        <v>2</v>
      </c>
      <c r="AV185" s="15">
        <v>2</v>
      </c>
      <c r="AW185" s="15">
        <v>4</v>
      </c>
      <c r="AX185" s="38" t="s">
        <v>102</v>
      </c>
      <c r="AY185" s="38">
        <v>2</v>
      </c>
      <c r="AZ185" s="15" t="s">
        <v>62</v>
      </c>
      <c r="BB185" s="47"/>
      <c r="BC185" s="47"/>
      <c r="BF185" s="15"/>
    </row>
  </sheetData>
  <autoFilter ref="X1:X185"/>
  <phoneticPr fontId="13" type="noConversion"/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BDLS22_Surveys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Dudley</dc:creator>
  <cp:lastModifiedBy>Peter McDonnell (Housing)</cp:lastModifiedBy>
  <dcterms:created xsi:type="dcterms:W3CDTF">2022-11-08T13:48:12Z</dcterms:created>
  <dcterms:modified xsi:type="dcterms:W3CDTF">2022-12-05T14:30:48Z</dcterms:modified>
</cp:coreProperties>
</file>